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40" yWindow="60" windowWidth="9195" windowHeight="7935" activeTab="0"/>
  </bookViews>
  <sheets>
    <sheet name="explanations" sheetId="1" r:id="rId1"/>
    <sheet name="data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<sst xmlns="http://schemas.openxmlformats.org/spreadsheetml/2006/main" count="49" uniqueCount="33">
  <si>
    <t>Heterotrophic nanoflagellates (cell/ml)</t>
  </si>
  <si>
    <t>Phototrophic Nanoflagellates (cell/ml)</t>
  </si>
  <si>
    <t>Heterotrophic nanoflagellates (µgC/l)</t>
  </si>
  <si>
    <t>Phototrophic Nanoflagellates (µgC/l)</t>
  </si>
  <si>
    <t>Depths</t>
  </si>
  <si>
    <t>small</t>
  </si>
  <si>
    <t>medium</t>
  </si>
  <si>
    <t>large</t>
  </si>
  <si>
    <t>total</t>
  </si>
  <si>
    <t>Leg 1</t>
  </si>
  <si>
    <t>Leg 2</t>
  </si>
  <si>
    <t xml:space="preserve"> CTD</t>
  </si>
  <si>
    <t>abundances</t>
  </si>
  <si>
    <t>biomasses</t>
  </si>
  <si>
    <t>bottle number</t>
  </si>
  <si>
    <t>Small</t>
  </si>
  <si>
    <t>Medium</t>
  </si>
  <si>
    <t>Large</t>
  </si>
  <si>
    <t>av diameter size</t>
  </si>
  <si>
    <t>Biovolume (µm^3)</t>
  </si>
  <si>
    <t>Parameter responsible : France Van Wambeke</t>
  </si>
  <si>
    <t>stain DAPI</t>
  </si>
  <si>
    <t>volume filtered : 30 ml</t>
  </si>
  <si>
    <t>fixation : borate-buffered formalin, 2% final concentration</t>
  </si>
  <si>
    <t xml:space="preserve">Method : epifluorescence microscopy </t>
  </si>
  <si>
    <t>counting by transect on BH2-Olympus epifluorescence microscope</t>
  </si>
  <si>
    <t>3 size classes have been identified for autotrophic and heterotrophic nanoflagellates</t>
  </si>
  <si>
    <t>HETEROTROPHIC NANOFLAGELLATES</t>
  </si>
  <si>
    <t>AUTOTROPHIC NANOFLAGELLATES</t>
  </si>
  <si>
    <t>data base september 2007, data not validated</t>
  </si>
  <si>
    <t>filtration through 0.6  µm black polycarbonate filters and storage of slides at -20°C until counting</t>
  </si>
  <si>
    <t>other scientists involved for sampling and treating data : Jiri Nedoma, Romain Mauriac</t>
  </si>
  <si>
    <t>for biomass estimate, biovolume - carbon conversion factor is 220 fgC per µm3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</si>
</sst>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</numFmts>
  <fonts count="5">
    <font>
      <sz val="10"/>
      <name val="Arial"/>
      <family val="0"/>
    </font>
    <font>
      <sz val="10"/>
      <color indexed="12"/>
      <name val="Arial"/>
      <family val="0"/>
    </font>
    <font>
      <sz val="10"/>
      <color indexed="57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/>
    </xf>
    <xf numFmtId="1" fontId="0" fillId="0" borderId="4" xfId="0" applyNumberFormat="1" applyBorder="1" applyAlignment="1">
      <alignment/>
    </xf>
    <xf numFmtId="1" fontId="0" fillId="0" borderId="0" xfId="0" applyNumberFormat="1" applyBorder="1" applyAlignment="1">
      <alignment/>
    </xf>
    <xf numFmtId="1" fontId="0" fillId="0" borderId="5" xfId="0" applyNumberFormat="1" applyBorder="1" applyAlignment="1">
      <alignment/>
    </xf>
    <xf numFmtId="1" fontId="0" fillId="0" borderId="6" xfId="0" applyNumberFormat="1" applyBorder="1" applyAlignment="1">
      <alignment/>
    </xf>
    <xf numFmtId="1" fontId="0" fillId="0" borderId="7" xfId="0" applyNumberFormat="1" applyBorder="1" applyAlignment="1">
      <alignment/>
    </xf>
    <xf numFmtId="1" fontId="0" fillId="0" borderId="8" xfId="0" applyNumberForma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5" xfId="0" applyFont="1" applyBorder="1" applyAlignment="1">
      <alignment/>
    </xf>
    <xf numFmtId="2" fontId="0" fillId="0" borderId="4" xfId="0" applyNumberFormat="1" applyBorder="1" applyAlignment="1">
      <alignment/>
    </xf>
    <xf numFmtId="2" fontId="0" fillId="0" borderId="0" xfId="0" applyNumberFormat="1" applyBorder="1" applyAlignment="1">
      <alignment/>
    </xf>
    <xf numFmtId="2" fontId="0" fillId="0" borderId="5" xfId="0" applyNumberFormat="1" applyBorder="1" applyAlignment="1">
      <alignment/>
    </xf>
    <xf numFmtId="2" fontId="0" fillId="0" borderId="6" xfId="0" applyNumberFormat="1" applyBorder="1" applyAlignment="1">
      <alignment/>
    </xf>
    <xf numFmtId="2" fontId="0" fillId="0" borderId="7" xfId="0" applyNumberFormat="1" applyBorder="1" applyAlignment="1">
      <alignment/>
    </xf>
    <xf numFmtId="2" fontId="0" fillId="0" borderId="8" xfId="0" applyNumberFormat="1" applyBorder="1" applyAlignment="1">
      <alignment/>
    </xf>
    <xf numFmtId="0" fontId="0" fillId="0" borderId="0" xfId="0" applyFill="1" applyBorder="1" applyAlignment="1">
      <alignment/>
    </xf>
    <xf numFmtId="11" fontId="0" fillId="0" borderId="0" xfId="0" applyNumberFormat="1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167" fontId="0" fillId="0" borderId="0" xfId="0" applyNumberFormat="1" applyFill="1" applyBorder="1" applyAlignment="1">
      <alignment horizontal="center"/>
    </xf>
    <xf numFmtId="11" fontId="0" fillId="0" borderId="0" xfId="0" applyNumberForma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workbookViewId="0" topLeftCell="A1">
      <selection activeCell="I24" sqref="I24"/>
    </sheetView>
  </sheetViews>
  <sheetFormatPr defaultColWidth="11.421875" defaultRowHeight="12.75"/>
  <cols>
    <col min="3" max="3" width="15.140625" style="0" customWidth="1"/>
  </cols>
  <sheetData>
    <row r="1" ht="12.75">
      <c r="B1" t="s">
        <v>29</v>
      </c>
    </row>
    <row r="3" ht="12.75">
      <c r="B3" t="s">
        <v>20</v>
      </c>
    </row>
    <row r="4" ht="12.75">
      <c r="B4" t="s">
        <v>31</v>
      </c>
    </row>
    <row r="6" ht="12.75">
      <c r="B6" t="s">
        <v>24</v>
      </c>
    </row>
    <row r="8" ht="12.75">
      <c r="B8" t="s">
        <v>22</v>
      </c>
    </row>
    <row r="9" ht="12.75">
      <c r="B9" t="s">
        <v>23</v>
      </c>
    </row>
    <row r="10" ht="12.75">
      <c r="B10" t="s">
        <v>30</v>
      </c>
    </row>
    <row r="11" ht="12.75">
      <c r="B11" t="s">
        <v>21</v>
      </c>
    </row>
    <row r="12" ht="12.75">
      <c r="B12" t="s">
        <v>25</v>
      </c>
    </row>
    <row r="14" ht="12.75">
      <c r="B14" t="s">
        <v>26</v>
      </c>
    </row>
    <row r="15" ht="12.75">
      <c r="B15" t="s">
        <v>32</v>
      </c>
    </row>
    <row r="17" spans="2:6" ht="12.75">
      <c r="B17" s="25"/>
      <c r="D17" s="26" t="s">
        <v>15</v>
      </c>
      <c r="E17" s="26" t="s">
        <v>16</v>
      </c>
      <c r="F17" s="26" t="s">
        <v>17</v>
      </c>
    </row>
    <row r="18" spans="1:6" ht="12.75">
      <c r="A18" s="31" t="s">
        <v>27</v>
      </c>
      <c r="B18" s="25"/>
      <c r="C18" s="26"/>
      <c r="D18" s="26"/>
      <c r="E18" s="26"/>
      <c r="F18" s="26"/>
    </row>
    <row r="19" spans="2:6" ht="12.75">
      <c r="B19" s="25"/>
      <c r="C19" s="26" t="s">
        <v>18</v>
      </c>
      <c r="D19" s="27">
        <v>2</v>
      </c>
      <c r="E19" s="27">
        <v>2.8</v>
      </c>
      <c r="F19" s="27">
        <v>3.2</v>
      </c>
    </row>
    <row r="20" spans="2:6" ht="12.75">
      <c r="B20" s="25"/>
      <c r="C20" s="26" t="s">
        <v>19</v>
      </c>
      <c r="D20" s="28">
        <f>(1/6)*PI()*(2^3)</f>
        <v>4.1887902047863905</v>
      </c>
      <c r="E20" s="28">
        <f>(1/6)*PI()*(2.8^3)</f>
        <v>11.494040321933852</v>
      </c>
      <c r="F20" s="28">
        <f>(1/6)*PI()*(3.2^3)</f>
        <v>17.15728467880506</v>
      </c>
    </row>
    <row r="21" spans="2:6" ht="12.75">
      <c r="B21" s="25"/>
      <c r="C21" s="26"/>
      <c r="D21" s="26"/>
      <c r="E21" s="26"/>
      <c r="F21" s="26"/>
    </row>
    <row r="22" spans="1:6" ht="12.75">
      <c r="A22" s="25" t="s">
        <v>28</v>
      </c>
      <c r="C22" s="26"/>
      <c r="D22" s="29"/>
      <c r="E22" s="29"/>
      <c r="F22" s="29"/>
    </row>
    <row r="23" spans="2:6" ht="12.75">
      <c r="B23" s="25"/>
      <c r="C23" s="26" t="s">
        <v>18</v>
      </c>
      <c r="D23" s="30">
        <v>3.2</v>
      </c>
      <c r="E23" s="30">
        <v>4.8</v>
      </c>
      <c r="F23" s="30">
        <v>6.4</v>
      </c>
    </row>
    <row r="24" spans="2:6" ht="12.75">
      <c r="B24" s="25"/>
      <c r="C24" s="26" t="s">
        <v>19</v>
      </c>
      <c r="D24" s="30">
        <f>(1/6)*PI()*(3.2^3)</f>
        <v>17.15728467880506</v>
      </c>
      <c r="E24" s="30">
        <f>(1/6)*PI()*(4.8^3)</f>
        <v>57.90583579096706</v>
      </c>
      <c r="F24" s="30">
        <f>(1/6)*PI()*(6.4^3)</f>
        <v>137.25827743044047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W62"/>
  <sheetViews>
    <sheetView workbookViewId="0" topLeftCell="A1">
      <selection activeCell="Y18" sqref="Y18"/>
    </sheetView>
  </sheetViews>
  <sheetFormatPr defaultColWidth="11.421875" defaultRowHeight="12.75"/>
  <cols>
    <col min="2" max="3" width="8.00390625" style="0" customWidth="1"/>
    <col min="4" max="4" width="14.8515625" style="0" customWidth="1"/>
    <col min="5" max="8" width="8.140625" style="0" customWidth="1"/>
    <col min="10" max="13" width="8.8515625" style="0" customWidth="1"/>
    <col min="15" max="15" width="8.57421875" style="0" customWidth="1"/>
    <col min="16" max="16" width="8.421875" style="0" customWidth="1"/>
    <col min="17" max="17" width="7.57421875" style="0" customWidth="1"/>
    <col min="18" max="18" width="7.28125" style="0" customWidth="1"/>
    <col min="20" max="23" width="8.28125" style="0" customWidth="1"/>
  </cols>
  <sheetData>
    <row r="1" ht="13.5" thickBot="1"/>
    <row r="2" spans="5:23" ht="12.75">
      <c r="E2" s="2" t="s">
        <v>12</v>
      </c>
      <c r="F2" s="3"/>
      <c r="G2" s="3"/>
      <c r="H2" s="4"/>
      <c r="J2" s="2" t="s">
        <v>12</v>
      </c>
      <c r="K2" s="14"/>
      <c r="L2" s="14"/>
      <c r="M2" s="15"/>
      <c r="N2" s="1"/>
      <c r="O2" s="2" t="s">
        <v>13</v>
      </c>
      <c r="P2" s="14"/>
      <c r="Q2" s="14"/>
      <c r="R2" s="15"/>
      <c r="S2" s="1"/>
      <c r="T2" s="2" t="s">
        <v>13</v>
      </c>
      <c r="U2" s="3"/>
      <c r="V2" s="3"/>
      <c r="W2" s="4"/>
    </row>
    <row r="3" spans="5:23" ht="12.75">
      <c r="E3" s="5" t="s">
        <v>0</v>
      </c>
      <c r="F3" s="6"/>
      <c r="G3" s="6"/>
      <c r="H3" s="7"/>
      <c r="J3" s="16" t="s">
        <v>1</v>
      </c>
      <c r="K3" s="17"/>
      <c r="L3" s="17"/>
      <c r="M3" s="18"/>
      <c r="O3" s="5" t="s">
        <v>2</v>
      </c>
      <c r="P3" s="6"/>
      <c r="Q3" s="6"/>
      <c r="R3" s="7"/>
      <c r="T3" s="16" t="s">
        <v>3</v>
      </c>
      <c r="U3" s="17"/>
      <c r="V3" s="17"/>
      <c r="W3" s="18"/>
    </row>
    <row r="4" spans="2:23" ht="12.75">
      <c r="B4" t="s">
        <v>11</v>
      </c>
      <c r="C4" t="s">
        <v>4</v>
      </c>
      <c r="D4" t="s">
        <v>14</v>
      </c>
      <c r="E4" s="5" t="s">
        <v>5</v>
      </c>
      <c r="F4" s="6" t="s">
        <v>6</v>
      </c>
      <c r="G4" s="6" t="s">
        <v>7</v>
      </c>
      <c r="H4" s="7" t="s">
        <v>8</v>
      </c>
      <c r="J4" s="16" t="s">
        <v>5</v>
      </c>
      <c r="K4" s="17" t="s">
        <v>6</v>
      </c>
      <c r="L4" s="17" t="s">
        <v>7</v>
      </c>
      <c r="M4" s="18" t="s">
        <v>8</v>
      </c>
      <c r="O4" s="5" t="s">
        <v>5</v>
      </c>
      <c r="P4" s="6" t="s">
        <v>6</v>
      </c>
      <c r="Q4" s="6" t="s">
        <v>7</v>
      </c>
      <c r="R4" s="7" t="s">
        <v>8</v>
      </c>
      <c r="T4" s="16" t="s">
        <v>5</v>
      </c>
      <c r="U4" s="17" t="s">
        <v>6</v>
      </c>
      <c r="V4" s="17" t="s">
        <v>7</v>
      </c>
      <c r="W4" s="18" t="s">
        <v>8</v>
      </c>
    </row>
    <row r="5" spans="1:23" ht="12.75">
      <c r="A5" t="s">
        <v>9</v>
      </c>
      <c r="B5">
        <v>30</v>
      </c>
      <c r="C5">
        <v>5</v>
      </c>
      <c r="D5">
        <v>23</v>
      </c>
      <c r="E5" s="8">
        <v>567.532569736977</v>
      </c>
      <c r="F5" s="9">
        <v>557.7475254311671</v>
      </c>
      <c r="G5" s="9">
        <v>68.49531014066964</v>
      </c>
      <c r="H5" s="10">
        <v>1193.7754053088138</v>
      </c>
      <c r="J5" s="8">
        <v>391.40177223239795</v>
      </c>
      <c r="K5" s="9">
        <v>724.0932786299362</v>
      </c>
      <c r="L5" s="9">
        <v>97.85044305809949</v>
      </c>
      <c r="M5" s="10">
        <v>1213.3454939204337</v>
      </c>
      <c r="O5" s="19">
        <v>0.5230004711825298</v>
      </c>
      <c r="P5" s="20">
        <v>1.4103699602882256</v>
      </c>
      <c r="Q5" s="20">
        <v>0.25854257775423267</v>
      </c>
      <c r="R5" s="21">
        <v>2.191913009224988</v>
      </c>
      <c r="T5" s="19">
        <v>1.4773861585956152</v>
      </c>
      <c r="U5" s="20">
        <v>9.224429827731369</v>
      </c>
      <c r="V5" s="20">
        <v>2.9547723171912303</v>
      </c>
      <c r="W5" s="21">
        <v>13.656588303518214</v>
      </c>
    </row>
    <row r="6" spans="2:23" ht="12.75">
      <c r="B6">
        <v>30</v>
      </c>
      <c r="C6">
        <v>20</v>
      </c>
      <c r="D6">
        <v>21</v>
      </c>
      <c r="E6" s="8">
        <v>639.2895613129168</v>
      </c>
      <c r="F6" s="9">
        <v>73.06166415004763</v>
      </c>
      <c r="G6" s="9">
        <v>18.26541603751191</v>
      </c>
      <c r="H6" s="10">
        <v>730.6166415004764</v>
      </c>
      <c r="J6" s="8">
        <v>200.919576412631</v>
      </c>
      <c r="K6" s="9">
        <v>584.4933132003811</v>
      </c>
      <c r="L6" s="9">
        <v>36.53083207502382</v>
      </c>
      <c r="M6" s="10">
        <v>821.9437216880359</v>
      </c>
      <c r="O6" s="19">
        <v>0.5891269675389416</v>
      </c>
      <c r="P6" s="20">
        <v>0.18475021702021202</v>
      </c>
      <c r="Q6" s="20">
        <v>0.06894468740112872</v>
      </c>
      <c r="R6" s="21">
        <v>0.8428218719602822</v>
      </c>
      <c r="T6" s="19">
        <v>0.758391561412416</v>
      </c>
      <c r="U6" s="20">
        <v>7.446026239321902</v>
      </c>
      <c r="V6" s="20">
        <v>1.1031149984180595</v>
      </c>
      <c r="W6" s="21">
        <v>9.307532799152376</v>
      </c>
    </row>
    <row r="7" spans="2:23" ht="12.75">
      <c r="B7">
        <v>30</v>
      </c>
      <c r="C7">
        <v>40</v>
      </c>
      <c r="D7">
        <v>17</v>
      </c>
      <c r="E7" s="8">
        <v>809.2984336620659</v>
      </c>
      <c r="F7" s="9">
        <v>910.4607378698242</v>
      </c>
      <c r="G7" s="9">
        <v>252.9057605193956</v>
      </c>
      <c r="H7" s="10">
        <v>1972.6649320512859</v>
      </c>
      <c r="J7" s="8">
        <v>303.48691262327475</v>
      </c>
      <c r="K7" s="9">
        <v>1281.3891866316044</v>
      </c>
      <c r="L7" s="9">
        <v>168.60384034626375</v>
      </c>
      <c r="M7" s="10">
        <v>1753.4799396011429</v>
      </c>
      <c r="O7" s="19">
        <v>0.7457958973679787</v>
      </c>
      <c r="P7" s="20">
        <v>2.3022719351749497</v>
      </c>
      <c r="Q7" s="20">
        <v>0.954618748631013</v>
      </c>
      <c r="R7" s="21">
        <v>4.002686581173942</v>
      </c>
      <c r="T7" s="19">
        <v>1.1455424983572156</v>
      </c>
      <c r="U7" s="20">
        <v>16.323980601590318</v>
      </c>
      <c r="V7" s="20">
        <v>5.091299992698737</v>
      </c>
      <c r="W7" s="21">
        <v>22.56082309264627</v>
      </c>
    </row>
    <row r="8" spans="2:23" ht="12.75">
      <c r="B8">
        <v>30</v>
      </c>
      <c r="C8">
        <v>60</v>
      </c>
      <c r="D8">
        <v>14</v>
      </c>
      <c r="E8" s="8">
        <v>174.3516985398864</v>
      </c>
      <c r="F8" s="9">
        <v>660.0457159009985</v>
      </c>
      <c r="G8" s="9">
        <v>136.99062028133932</v>
      </c>
      <c r="H8" s="10">
        <v>971.3880347222243</v>
      </c>
      <c r="J8" s="8">
        <v>759.6752579237908</v>
      </c>
      <c r="K8" s="9">
        <v>498.1477101139612</v>
      </c>
      <c r="L8" s="9">
        <v>49.81477101139612</v>
      </c>
      <c r="M8" s="10">
        <v>1307.6377390491482</v>
      </c>
      <c r="O8" s="19">
        <v>0.16067099114698408</v>
      </c>
      <c r="P8" s="20">
        <v>1.66905025603487</v>
      </c>
      <c r="Q8" s="20">
        <v>0.5170851555084655</v>
      </c>
      <c r="R8" s="21">
        <v>2.3468064026903193</v>
      </c>
      <c r="T8" s="19">
        <v>2.86747222600149</v>
      </c>
      <c r="U8" s="20">
        <v>6.346045090331167</v>
      </c>
      <c r="V8" s="20">
        <v>1.5042477251155362</v>
      </c>
      <c r="W8" s="21">
        <v>10.717765041448194</v>
      </c>
    </row>
    <row r="9" spans="2:23" ht="12.75">
      <c r="B9">
        <v>30</v>
      </c>
      <c r="C9">
        <v>80</v>
      </c>
      <c r="D9">
        <v>11</v>
      </c>
      <c r="E9" s="8">
        <v>267.70686100780813</v>
      </c>
      <c r="F9" s="9">
        <v>150.58510931689207</v>
      </c>
      <c r="G9" s="9">
        <v>41.82919703247002</v>
      </c>
      <c r="H9" s="10">
        <v>460.12116735717024</v>
      </c>
      <c r="J9" s="8">
        <v>493.58452498314625</v>
      </c>
      <c r="K9" s="9">
        <v>309.53605804027814</v>
      </c>
      <c r="L9" s="9">
        <v>41.82919703247002</v>
      </c>
      <c r="M9" s="10">
        <v>844.9497800558944</v>
      </c>
      <c r="O9" s="19">
        <v>0.24670093297159607</v>
      </c>
      <c r="P9" s="20">
        <v>0.38078289004165844</v>
      </c>
      <c r="Q9" s="20">
        <v>0.15788859710182152</v>
      </c>
      <c r="R9" s="21">
        <v>0.785372420115076</v>
      </c>
      <c r="T9" s="19">
        <v>1.863085445801494</v>
      </c>
      <c r="U9" s="20">
        <v>3.943267712617991</v>
      </c>
      <c r="V9" s="20">
        <v>1.2631087768145721</v>
      </c>
      <c r="W9" s="21">
        <v>7.069461935234058</v>
      </c>
    </row>
    <row r="10" spans="2:23" ht="12.75">
      <c r="B10">
        <v>30</v>
      </c>
      <c r="C10">
        <v>150</v>
      </c>
      <c r="D10">
        <v>6</v>
      </c>
      <c r="E10" s="8">
        <v>166.75767363107965</v>
      </c>
      <c r="F10" s="9">
        <v>112.50747895496131</v>
      </c>
      <c r="G10" s="9">
        <v>25.02086352030425</v>
      </c>
      <c r="H10" s="10">
        <v>304.2860161063452</v>
      </c>
      <c r="J10" s="8">
        <v>2.705987561112875</v>
      </c>
      <c r="K10" s="9">
        <v>17.123797780729944</v>
      </c>
      <c r="L10" s="9">
        <v>2.485090617348559</v>
      </c>
      <c r="M10" s="10">
        <v>22.31487595919138</v>
      </c>
      <c r="O10" s="19">
        <v>0.15367284017334312</v>
      </c>
      <c r="P10" s="20">
        <v>0.28449640991803893</v>
      </c>
      <c r="Q10" s="20">
        <v>0.0944438172320255</v>
      </c>
      <c r="R10" s="21">
        <v>0.5326130673234075</v>
      </c>
      <c r="T10" s="19">
        <v>0.010214027763130181</v>
      </c>
      <c r="U10" s="20">
        <v>0.2181449209299084</v>
      </c>
      <c r="V10" s="20">
        <v>0.07504183662707889</v>
      </c>
      <c r="W10" s="21">
        <v>0.3034007853201175</v>
      </c>
    </row>
    <row r="11" spans="5:23" ht="12.75">
      <c r="E11" s="8"/>
      <c r="F11" s="9"/>
      <c r="G11" s="9"/>
      <c r="H11" s="10"/>
      <c r="J11" s="8"/>
      <c r="K11" s="9"/>
      <c r="L11" s="9"/>
      <c r="M11" s="10"/>
      <c r="O11" s="19"/>
      <c r="P11" s="20"/>
      <c r="Q11" s="20"/>
      <c r="R11" s="21"/>
      <c r="T11" s="19"/>
      <c r="U11" s="20"/>
      <c r="V11" s="20"/>
      <c r="W11" s="21"/>
    </row>
    <row r="12" spans="2:23" ht="12.75">
      <c r="B12">
        <v>46</v>
      </c>
      <c r="C12">
        <v>5</v>
      </c>
      <c r="D12">
        <v>23</v>
      </c>
      <c r="E12" s="8">
        <v>740.7691992074433</v>
      </c>
      <c r="F12" s="9">
        <v>120.45251722926614</v>
      </c>
      <c r="G12" s="9">
        <v>9.785044305809949</v>
      </c>
      <c r="H12" s="10">
        <v>871.0067607425194</v>
      </c>
      <c r="J12" s="8">
        <v>418.5518247428847</v>
      </c>
      <c r="K12" s="9">
        <v>488.011857561592</v>
      </c>
      <c r="L12" s="9">
        <v>9.785044305809949</v>
      </c>
      <c r="M12" s="10">
        <v>916.3487266102867</v>
      </c>
      <c r="O12" s="19">
        <v>0.6826438884424714</v>
      </c>
      <c r="P12" s="20">
        <v>0.30458693978055573</v>
      </c>
      <c r="Q12" s="20">
        <v>0.03693465396489038</v>
      </c>
      <c r="R12" s="21">
        <v>1.0241654821879176</v>
      </c>
      <c r="T12" s="19">
        <v>1.5798668181883395</v>
      </c>
      <c r="U12" s="20">
        <v>6.216921587361399</v>
      </c>
      <c r="V12" s="20">
        <v>0.29547723171912305</v>
      </c>
      <c r="W12" s="21">
        <v>8.092265637268861</v>
      </c>
    </row>
    <row r="13" spans="2:23" ht="12.75">
      <c r="B13">
        <v>46</v>
      </c>
      <c r="C13">
        <v>20</v>
      </c>
      <c r="D13">
        <v>21</v>
      </c>
      <c r="E13" s="8">
        <v>652.1206386946399</v>
      </c>
      <c r="F13" s="9">
        <v>190.20185295260328</v>
      </c>
      <c r="G13" s="9">
        <v>27.171693278943327</v>
      </c>
      <c r="H13" s="10">
        <v>869.4941849261864</v>
      </c>
      <c r="J13" s="8">
        <v>398.5181680911688</v>
      </c>
      <c r="K13" s="9">
        <v>588.720021043772</v>
      </c>
      <c r="L13" s="9">
        <v>36.228924371924435</v>
      </c>
      <c r="M13" s="10">
        <v>1023.4671135068653</v>
      </c>
      <c r="O13" s="19">
        <v>0.6009512396146935</v>
      </c>
      <c r="P13" s="20">
        <v>0.48096130877162624</v>
      </c>
      <c r="Q13" s="20">
        <v>0.10256234489424106</v>
      </c>
      <c r="R13" s="21">
        <v>1.1844748932805609</v>
      </c>
      <c r="T13" s="19">
        <v>1.504247725115535</v>
      </c>
      <c r="U13" s="20">
        <v>7.4998714703913745</v>
      </c>
      <c r="V13" s="20">
        <v>1.0939983455385713</v>
      </c>
      <c r="W13" s="21">
        <v>10.09811754104548</v>
      </c>
    </row>
    <row r="14" spans="2:23" ht="12.75">
      <c r="B14">
        <v>46</v>
      </c>
      <c r="C14">
        <v>40</v>
      </c>
      <c r="D14">
        <v>17</v>
      </c>
      <c r="E14" s="8">
        <v>446.48794758362436</v>
      </c>
      <c r="F14" s="9">
        <v>250.30384940294093</v>
      </c>
      <c r="G14" s="9">
        <v>27.05987561112875</v>
      </c>
      <c r="H14" s="10">
        <v>723.851672597694</v>
      </c>
      <c r="J14" s="8">
        <v>250.30384940294093</v>
      </c>
      <c r="K14" s="9">
        <v>460.01788538918873</v>
      </c>
      <c r="L14" s="9">
        <v>40.589813416693126</v>
      </c>
      <c r="M14" s="10">
        <v>750.9115482088228</v>
      </c>
      <c r="O14" s="19">
        <v>0.4114537551065623</v>
      </c>
      <c r="P14" s="20">
        <v>0.6329405583099856</v>
      </c>
      <c r="Q14" s="20">
        <v>0.1021402776313018</v>
      </c>
      <c r="R14" s="21">
        <v>1.1465345910478497</v>
      </c>
      <c r="T14" s="19">
        <v>0.9447975680895417</v>
      </c>
      <c r="U14" s="20">
        <v>5.8602984290959395</v>
      </c>
      <c r="V14" s="20">
        <v>1.2256833315756217</v>
      </c>
      <c r="W14" s="21">
        <v>8.030779328761103</v>
      </c>
    </row>
    <row r="15" spans="2:23" ht="12.75">
      <c r="B15">
        <v>46</v>
      </c>
      <c r="C15">
        <v>60</v>
      </c>
      <c r="D15">
        <v>14</v>
      </c>
      <c r="E15" s="8">
        <v>356.958416275947</v>
      </c>
      <c r="F15" s="9">
        <v>356.958416275947</v>
      </c>
      <c r="G15" s="9">
        <v>6.262428355718368</v>
      </c>
      <c r="H15" s="10">
        <v>720.1792609076124</v>
      </c>
      <c r="J15" s="8">
        <v>363.2208446316654</v>
      </c>
      <c r="K15" s="9">
        <v>175.3479939601143</v>
      </c>
      <c r="L15" s="9">
        <v>43.83699849002858</v>
      </c>
      <c r="M15" s="10">
        <v>582.4058370818083</v>
      </c>
      <c r="O15" s="19">
        <v>0.32894926187480494</v>
      </c>
      <c r="P15" s="20">
        <v>0.9026367745844645</v>
      </c>
      <c r="Q15" s="20">
        <v>0.023638178537529846</v>
      </c>
      <c r="R15" s="21">
        <v>1.2552242149967994</v>
      </c>
      <c r="T15" s="19">
        <v>1.3710143551767313</v>
      </c>
      <c r="U15" s="20">
        <v>2.2338078717965697</v>
      </c>
      <c r="V15" s="20">
        <v>1.3237379981016715</v>
      </c>
      <c r="W15" s="21">
        <v>4.928560225074973</v>
      </c>
    </row>
    <row r="16" spans="2:23" ht="12.75">
      <c r="B16">
        <v>46</v>
      </c>
      <c r="C16">
        <v>80</v>
      </c>
      <c r="D16">
        <v>11</v>
      </c>
      <c r="E16" s="8">
        <v>115.34571544674444</v>
      </c>
      <c r="F16" s="9">
        <v>143.76014778850345</v>
      </c>
      <c r="G16" s="9">
        <v>33.161893190939026</v>
      </c>
      <c r="H16" s="10">
        <v>292.2677564261869</v>
      </c>
      <c r="J16" s="8">
        <v>210.470764313648</v>
      </c>
      <c r="K16" s="9">
        <v>175.62088504300053</v>
      </c>
      <c r="L16" s="9">
        <v>44.344800969007544</v>
      </c>
      <c r="M16" s="10">
        <v>430.4364503256561</v>
      </c>
      <c r="O16" s="19">
        <v>0.1062949806660283</v>
      </c>
      <c r="P16" s="20">
        <v>0.36352468578101027</v>
      </c>
      <c r="Q16" s="20">
        <v>0.12517296923231497</v>
      </c>
      <c r="R16" s="21">
        <v>0.5949926356793536</v>
      </c>
      <c r="T16" s="19">
        <v>0.7944435003768875</v>
      </c>
      <c r="U16" s="20">
        <v>2.2372843087681438</v>
      </c>
      <c r="V16" s="20">
        <v>1.3390720186803746</v>
      </c>
      <c r="W16" s="21">
        <v>4.370799827825405</v>
      </c>
    </row>
    <row r="17" spans="2:23" ht="12.75">
      <c r="B17">
        <v>46</v>
      </c>
      <c r="C17">
        <v>150</v>
      </c>
      <c r="D17">
        <v>6</v>
      </c>
      <c r="E17" s="8">
        <v>139.25897146132252</v>
      </c>
      <c r="F17" s="9">
        <v>52.03864471726202</v>
      </c>
      <c r="G17" s="9">
        <v>3.4247655070334826</v>
      </c>
      <c r="H17" s="10">
        <v>194.72238168561802</v>
      </c>
      <c r="J17" s="8">
        <v>0</v>
      </c>
      <c r="K17" s="9">
        <v>0</v>
      </c>
      <c r="L17" s="9">
        <v>0</v>
      </c>
      <c r="M17" s="10">
        <v>0</v>
      </c>
      <c r="O17" s="19">
        <v>0.12833185542887937</v>
      </c>
      <c r="P17" s="20">
        <v>0.13158954174937995</v>
      </c>
      <c r="Q17" s="20">
        <v>0.012927128887711635</v>
      </c>
      <c r="R17" s="21">
        <v>0.272848526065971</v>
      </c>
      <c r="T17" s="19">
        <v>0</v>
      </c>
      <c r="U17" s="20">
        <v>0</v>
      </c>
      <c r="V17" s="20">
        <v>0</v>
      </c>
      <c r="W17" s="21">
        <v>0</v>
      </c>
    </row>
    <row r="18" spans="5:23" ht="12.75">
      <c r="E18" s="8"/>
      <c r="F18" s="9"/>
      <c r="G18" s="9"/>
      <c r="H18" s="10"/>
      <c r="J18" s="8"/>
      <c r="K18" s="9"/>
      <c r="L18" s="9"/>
      <c r="M18" s="10"/>
      <c r="O18" s="19"/>
      <c r="P18" s="20"/>
      <c r="Q18" s="20"/>
      <c r="R18" s="21"/>
      <c r="T18" s="19"/>
      <c r="U18" s="20"/>
      <c r="V18" s="20"/>
      <c r="W18" s="21"/>
    </row>
    <row r="19" spans="2:23" ht="12.75">
      <c r="B19">
        <v>63</v>
      </c>
      <c r="C19">
        <v>5</v>
      </c>
      <c r="D19">
        <v>23</v>
      </c>
      <c r="E19" s="8">
        <v>836.3637869808083</v>
      </c>
      <c r="F19" s="9">
        <v>394.1484513357832</v>
      </c>
      <c r="G19" s="9">
        <v>38.453507447393484</v>
      </c>
      <c r="H19" s="10">
        <v>1268.965745763985</v>
      </c>
      <c r="J19" s="8">
        <v>615.2561191582957</v>
      </c>
      <c r="K19" s="9">
        <v>672.936380329386</v>
      </c>
      <c r="L19" s="9">
        <v>28.84013058554511</v>
      </c>
      <c r="M19" s="10">
        <v>1317.0326300732268</v>
      </c>
      <c r="O19" s="19">
        <v>0.7707375364795176</v>
      </c>
      <c r="P19" s="20">
        <v>0.9966788023458805</v>
      </c>
      <c r="Q19" s="20">
        <v>0.14514671031816573</v>
      </c>
      <c r="R19" s="21">
        <v>1.912563049143564</v>
      </c>
      <c r="T19" s="19">
        <v>2.3223473650906516</v>
      </c>
      <c r="U19" s="20">
        <v>8.572727578166662</v>
      </c>
      <c r="V19" s="20">
        <v>0.8708802619089943</v>
      </c>
      <c r="W19" s="21">
        <v>11.765955205166307</v>
      </c>
    </row>
    <row r="20" spans="2:23" ht="12.75">
      <c r="B20">
        <v>63</v>
      </c>
      <c r="C20">
        <v>20</v>
      </c>
      <c r="D20">
        <v>20</v>
      </c>
      <c r="E20" s="8">
        <v>1001.2153976117637</v>
      </c>
      <c r="F20" s="9">
        <v>284.1286939168519</v>
      </c>
      <c r="G20" s="9">
        <v>67.64968902782188</v>
      </c>
      <c r="H20" s="10">
        <v>1352.9937805564375</v>
      </c>
      <c r="J20" s="8">
        <v>838.8561439449912</v>
      </c>
      <c r="K20" s="9">
        <v>1136.5147756674075</v>
      </c>
      <c r="L20" s="9">
        <v>27.05987561112875</v>
      </c>
      <c r="M20" s="10">
        <v>2002.4307952235274</v>
      </c>
      <c r="O20" s="19">
        <v>0.9226538750874428</v>
      </c>
      <c r="P20" s="20">
        <v>0.7184730661897134</v>
      </c>
      <c r="Q20" s="20">
        <v>0.2553506940782545</v>
      </c>
      <c r="R20" s="21">
        <v>1.8964776353554105</v>
      </c>
      <c r="T20" s="19">
        <v>3.166348606570356</v>
      </c>
      <c r="U20" s="20">
        <v>14.478384354237027</v>
      </c>
      <c r="V20" s="20">
        <v>0.8171222210504144</v>
      </c>
      <c r="W20" s="21">
        <v>18.461855181857796</v>
      </c>
    </row>
    <row r="21" spans="2:23" ht="12.75">
      <c r="B21">
        <v>63</v>
      </c>
      <c r="C21">
        <v>40</v>
      </c>
      <c r="D21">
        <v>17</v>
      </c>
      <c r="E21" s="8">
        <v>1095.9249622507145</v>
      </c>
      <c r="F21" s="9">
        <v>681.6118667656883</v>
      </c>
      <c r="G21" s="9">
        <v>173.74420133243035</v>
      </c>
      <c r="H21" s="10">
        <v>1951.2810303488332</v>
      </c>
      <c r="J21" s="8">
        <v>574.6923582534234</v>
      </c>
      <c r="K21" s="9">
        <v>1002.3703923024827</v>
      </c>
      <c r="L21" s="9">
        <v>147.01432420436413</v>
      </c>
      <c r="M21" s="10">
        <v>1724.0770747602703</v>
      </c>
      <c r="O21" s="19">
        <v>1.0099319443524715</v>
      </c>
      <c r="P21" s="20">
        <v>1.723584341712954</v>
      </c>
      <c r="Q21" s="20">
        <v>0.6558153191814684</v>
      </c>
      <c r="R21" s="21">
        <v>3.389331605246894</v>
      </c>
      <c r="T21" s="19">
        <v>2.169235286523318</v>
      </c>
      <c r="U21" s="20">
        <v>12.769480974446857</v>
      </c>
      <c r="V21" s="20">
        <v>4.4393652375360935</v>
      </c>
      <c r="W21" s="21">
        <v>19.37808149850627</v>
      </c>
    </row>
    <row r="22" spans="2:23" ht="12.75">
      <c r="B22">
        <v>63</v>
      </c>
      <c r="C22">
        <v>60</v>
      </c>
      <c r="D22">
        <v>14</v>
      </c>
      <c r="E22" s="8">
        <v>873.3152042935382</v>
      </c>
      <c r="F22" s="9">
        <v>941.8105144342078</v>
      </c>
      <c r="G22" s="9">
        <v>136.99062028133932</v>
      </c>
      <c r="H22" s="10">
        <v>1952.1163390090853</v>
      </c>
      <c r="J22" s="8">
        <v>787.696066617701</v>
      </c>
      <c r="K22" s="9">
        <v>787.696066617701</v>
      </c>
      <c r="L22" s="9">
        <v>68.49531014066966</v>
      </c>
      <c r="M22" s="10">
        <v>1643.8874433760718</v>
      </c>
      <c r="O22" s="19">
        <v>0.8047895181558757</v>
      </c>
      <c r="P22" s="20">
        <v>2.3815457662761705</v>
      </c>
      <c r="Q22" s="20">
        <v>0.5170851555084655</v>
      </c>
      <c r="R22" s="21">
        <v>3.703420439940512</v>
      </c>
      <c r="T22" s="19">
        <v>2.973239644173676</v>
      </c>
      <c r="U22" s="20">
        <v>10.034683799086155</v>
      </c>
      <c r="V22" s="20">
        <v>2.068340622033862</v>
      </c>
      <c r="W22" s="21">
        <v>15.076264065293692</v>
      </c>
    </row>
    <row r="23" spans="2:23" ht="12.75">
      <c r="B23">
        <v>63</v>
      </c>
      <c r="C23">
        <v>80</v>
      </c>
      <c r="D23">
        <v>11</v>
      </c>
      <c r="E23" s="8">
        <v>591.7994796153858</v>
      </c>
      <c r="F23" s="9">
        <v>679.473476595443</v>
      </c>
      <c r="G23" s="9">
        <v>65.75549773504288</v>
      </c>
      <c r="H23" s="10">
        <v>1337.028453945872</v>
      </c>
      <c r="J23" s="8">
        <v>876.7399698005717</v>
      </c>
      <c r="K23" s="9">
        <v>789.0659728205145</v>
      </c>
      <c r="L23" s="9">
        <v>76.71474735755002</v>
      </c>
      <c r="M23" s="10">
        <v>1742.5206899786363</v>
      </c>
      <c r="O23" s="19">
        <v>0.5453632499503346</v>
      </c>
      <c r="P23" s="20">
        <v>1.718177018287972</v>
      </c>
      <c r="Q23" s="20">
        <v>0.24820087464406346</v>
      </c>
      <c r="R23" s="21">
        <v>2.51174114288237</v>
      </c>
      <c r="T23" s="19">
        <v>3.309344995254179</v>
      </c>
      <c r="U23" s="20">
        <v>10.052135423084566</v>
      </c>
      <c r="V23" s="20">
        <v>2.3165414966779254</v>
      </c>
      <c r="W23" s="21">
        <v>15.678021915016672</v>
      </c>
    </row>
    <row r="24" spans="2:23" ht="12.75">
      <c r="B24">
        <v>63</v>
      </c>
      <c r="C24">
        <v>150</v>
      </c>
      <c r="D24">
        <v>6</v>
      </c>
      <c r="E24" s="8">
        <v>154.8116443695771</v>
      </c>
      <c r="F24" s="9">
        <v>106.24595277033364</v>
      </c>
      <c r="G24" s="9">
        <v>37.138470046480265</v>
      </c>
      <c r="H24" s="10">
        <v>298.196067186391</v>
      </c>
      <c r="J24" s="8">
        <v>39.179045323759404</v>
      </c>
      <c r="K24" s="9">
        <v>101.07649540122651</v>
      </c>
      <c r="L24" s="9">
        <v>0</v>
      </c>
      <c r="M24" s="10">
        <v>140.2555407249859</v>
      </c>
      <c r="O24" s="19">
        <v>0.1426641698948749</v>
      </c>
      <c r="P24" s="20">
        <v>0.26866295834058884</v>
      </c>
      <c r="Q24" s="20">
        <v>0.14018296668700206</v>
      </c>
      <c r="R24" s="21">
        <v>0.5515100949224658</v>
      </c>
      <c r="T24" s="19">
        <v>0.14788532749398017</v>
      </c>
      <c r="U24" s="20">
        <v>1.287642167906569</v>
      </c>
      <c r="V24" s="20">
        <v>0</v>
      </c>
      <c r="W24" s="21">
        <v>1.4355274954005492</v>
      </c>
    </row>
    <row r="25" spans="5:23" ht="12.75">
      <c r="E25" s="8"/>
      <c r="F25" s="9"/>
      <c r="G25" s="9"/>
      <c r="H25" s="10"/>
      <c r="J25" s="8"/>
      <c r="K25" s="9"/>
      <c r="L25" s="9"/>
      <c r="M25" s="10"/>
      <c r="O25" s="19"/>
      <c r="P25" s="20"/>
      <c r="Q25" s="20"/>
      <c r="R25" s="21"/>
      <c r="T25" s="19"/>
      <c r="U25" s="20"/>
      <c r="V25" s="20"/>
      <c r="W25" s="21"/>
    </row>
    <row r="26" spans="2:23" ht="12.75">
      <c r="B26">
        <v>101</v>
      </c>
      <c r="C26">
        <v>5</v>
      </c>
      <c r="D26">
        <v>23</v>
      </c>
      <c r="E26" s="8">
        <v>547.9624811253573</v>
      </c>
      <c r="F26" s="9">
        <v>385.2861195412668</v>
      </c>
      <c r="G26" s="9">
        <v>102.74296521100449</v>
      </c>
      <c r="H26" s="10">
        <v>1035.9915658776285</v>
      </c>
      <c r="J26" s="8">
        <v>111.30487897858819</v>
      </c>
      <c r="K26" s="9">
        <v>410.97186084401795</v>
      </c>
      <c r="L26" s="9">
        <v>51.371482605502244</v>
      </c>
      <c r="M26" s="10">
        <v>573.6482224281084</v>
      </c>
      <c r="O26" s="19">
        <v>0.5049659721762357</v>
      </c>
      <c r="P26" s="20">
        <v>0.9742687225675245</v>
      </c>
      <c r="Q26" s="20">
        <v>0.38781386663134915</v>
      </c>
      <c r="R26" s="21">
        <v>1.8670485613751093</v>
      </c>
      <c r="T26" s="19">
        <v>0.4201316888506282</v>
      </c>
      <c r="U26" s="20">
        <v>5.235487199523212</v>
      </c>
      <c r="V26" s="20">
        <v>1.5512554665253966</v>
      </c>
      <c r="W26" s="21">
        <v>7.206874354899237</v>
      </c>
    </row>
    <row r="27" spans="2:23" ht="12.75">
      <c r="B27">
        <v>101</v>
      </c>
      <c r="C27">
        <v>20</v>
      </c>
      <c r="D27">
        <v>21</v>
      </c>
      <c r="E27" s="8">
        <v>672.2901028932954</v>
      </c>
      <c r="F27" s="9">
        <v>506.5199405360445</v>
      </c>
      <c r="G27" s="9">
        <v>36.83781385716687</v>
      </c>
      <c r="H27" s="10">
        <v>1215.6478572865067</v>
      </c>
      <c r="J27" s="8">
        <v>193.39852275012606</v>
      </c>
      <c r="K27" s="9">
        <v>414.4254058931273</v>
      </c>
      <c r="L27" s="9">
        <v>36.83781385716687</v>
      </c>
      <c r="M27" s="10">
        <v>644.6617425004202</v>
      </c>
      <c r="O27" s="19">
        <v>0.6195380835103396</v>
      </c>
      <c r="P27" s="20">
        <v>1.2808313364846633</v>
      </c>
      <c r="Q27" s="20">
        <v>0.1390481090442932</v>
      </c>
      <c r="R27" s="21">
        <v>2.039417529039296</v>
      </c>
      <c r="T27" s="19">
        <v>0.7300025724825392</v>
      </c>
      <c r="U27" s="20">
        <v>5.279482890275506</v>
      </c>
      <c r="V27" s="20">
        <v>1.1123848723543457</v>
      </c>
      <c r="W27" s="21">
        <v>7.1218703351123915</v>
      </c>
    </row>
    <row r="28" spans="2:23" ht="12.75">
      <c r="B28">
        <v>101</v>
      </c>
      <c r="C28">
        <v>40</v>
      </c>
      <c r="D28">
        <v>17</v>
      </c>
      <c r="E28" s="8">
        <v>659.6829869858669</v>
      </c>
      <c r="F28" s="9">
        <v>404.32183073327326</v>
      </c>
      <c r="G28" s="9">
        <v>42.560192708765605</v>
      </c>
      <c r="H28" s="10">
        <v>1106.5650104279057</v>
      </c>
      <c r="J28" s="8">
        <v>223.44101172101944</v>
      </c>
      <c r="K28" s="9">
        <v>329.84149349293347</v>
      </c>
      <c r="L28" s="9">
        <v>138.3206263034882</v>
      </c>
      <c r="M28" s="10">
        <v>691.603131517441</v>
      </c>
      <c r="O28" s="19">
        <v>0.607920199513138</v>
      </c>
      <c r="P28" s="20">
        <v>1.0224041136069983</v>
      </c>
      <c r="Q28" s="20">
        <v>0.16064781530360087</v>
      </c>
      <c r="R28" s="21">
        <v>1.7909721284237372</v>
      </c>
      <c r="T28" s="19">
        <v>0.8434010303439047</v>
      </c>
      <c r="U28" s="20">
        <v>4.2019444190348105</v>
      </c>
      <c r="V28" s="20">
        <v>4.176843197893623</v>
      </c>
      <c r="W28" s="21">
        <v>9.222188647272338</v>
      </c>
    </row>
    <row r="29" spans="2:23" ht="12.75">
      <c r="B29">
        <v>101</v>
      </c>
      <c r="C29">
        <v>60</v>
      </c>
      <c r="D29">
        <v>15</v>
      </c>
      <c r="E29" s="8">
        <v>869.5926330902408</v>
      </c>
      <c r="F29" s="9">
        <v>607.5236203781135</v>
      </c>
      <c r="G29" s="9">
        <v>83.38559495385871</v>
      </c>
      <c r="H29" s="10">
        <v>1560.501848422213</v>
      </c>
      <c r="J29" s="8">
        <v>631.348076079216</v>
      </c>
      <c r="K29" s="9">
        <v>405.0157469187423</v>
      </c>
      <c r="L29" s="9">
        <v>71.47336710330747</v>
      </c>
      <c r="M29" s="10">
        <v>1107.8371901012658</v>
      </c>
      <c r="O29" s="19">
        <v>0.8013590428014175</v>
      </c>
      <c r="P29" s="20">
        <v>1.5362382176137195</v>
      </c>
      <c r="Q29" s="20">
        <v>0.3147474859616746</v>
      </c>
      <c r="R29" s="21">
        <v>2.6523447463768117</v>
      </c>
      <c r="T29" s="19">
        <v>2.3830881079955364</v>
      </c>
      <c r="U29" s="20">
        <v>5.159610573443165</v>
      </c>
      <c r="V29" s="20">
        <v>2.1582684751657686</v>
      </c>
      <c r="W29" s="21">
        <v>9.70096715660447</v>
      </c>
    </row>
    <row r="30" spans="2:23" ht="12.75">
      <c r="B30">
        <v>101</v>
      </c>
      <c r="C30">
        <v>80</v>
      </c>
      <c r="D30">
        <v>11</v>
      </c>
      <c r="E30" s="8">
        <v>194.13527902726943</v>
      </c>
      <c r="F30" s="9">
        <v>169.08556560439595</v>
      </c>
      <c r="G30" s="9">
        <v>43.83699849002858</v>
      </c>
      <c r="H30" s="10">
        <v>407.05784312169396</v>
      </c>
      <c r="J30" s="8">
        <v>250.49713422873475</v>
      </c>
      <c r="K30" s="9">
        <v>419.5826998331307</v>
      </c>
      <c r="L30" s="9">
        <v>43.83699849002858</v>
      </c>
      <c r="M30" s="10">
        <v>713.916832551894</v>
      </c>
      <c r="O30" s="19">
        <v>0.17890223014243778</v>
      </c>
      <c r="P30" s="20">
        <v>0.4275647879610621</v>
      </c>
      <c r="Q30" s="20">
        <v>0.16546724976270893</v>
      </c>
      <c r="R30" s="21">
        <v>0.7719342678662089</v>
      </c>
      <c r="T30" s="19">
        <v>0.945527141501194</v>
      </c>
      <c r="U30" s="20">
        <v>5.345183121798936</v>
      </c>
      <c r="V30" s="20">
        <v>1.3237379981016715</v>
      </c>
      <c r="W30" s="21">
        <v>7.614448261401801</v>
      </c>
    </row>
    <row r="31" spans="2:23" ht="12.75">
      <c r="B31">
        <v>101</v>
      </c>
      <c r="C31">
        <v>150</v>
      </c>
      <c r="D31">
        <v>7</v>
      </c>
      <c r="E31" s="8">
        <v>165.0987121466234</v>
      </c>
      <c r="F31" s="9">
        <v>132.4397550855561</v>
      </c>
      <c r="G31" s="9">
        <v>30.221028747405626</v>
      </c>
      <c r="H31" s="10">
        <v>327.7594959795851</v>
      </c>
      <c r="J31" s="8">
        <v>2.6664840930674316</v>
      </c>
      <c r="K31" s="9">
        <v>8.964903416347399</v>
      </c>
      <c r="L31" s="9">
        <v>5.332968186134863</v>
      </c>
      <c r="M31" s="10">
        <v>16.964355695549695</v>
      </c>
      <c r="O31" s="19">
        <v>0.15214405101777728</v>
      </c>
      <c r="P31" s="20">
        <v>0.3348989347396937</v>
      </c>
      <c r="Q31" s="20">
        <v>0.11407237457122978</v>
      </c>
      <c r="R31" s="21">
        <v>0.6011153603287007</v>
      </c>
      <c r="T31" s="19">
        <v>0.010064917868777916</v>
      </c>
      <c r="U31" s="20">
        <v>0.11420644952395628</v>
      </c>
      <c r="V31" s="20">
        <v>0.16103868590044665</v>
      </c>
      <c r="W31" s="21">
        <v>0.2853100532931808</v>
      </c>
    </row>
    <row r="32" spans="5:23" ht="12.75">
      <c r="E32" s="8"/>
      <c r="F32" s="9"/>
      <c r="G32" s="9"/>
      <c r="H32" s="10"/>
      <c r="J32" s="8"/>
      <c r="K32" s="9"/>
      <c r="L32" s="9"/>
      <c r="M32" s="10"/>
      <c r="O32" s="19"/>
      <c r="P32" s="20"/>
      <c r="Q32" s="20"/>
      <c r="R32" s="21"/>
      <c r="T32" s="19"/>
      <c r="U32" s="20"/>
      <c r="V32" s="20"/>
      <c r="W32" s="21"/>
    </row>
    <row r="33" spans="2:23" ht="12.75">
      <c r="B33">
        <v>118</v>
      </c>
      <c r="C33">
        <v>5</v>
      </c>
      <c r="D33">
        <v>23</v>
      </c>
      <c r="E33" s="8">
        <v>928.4919819068554</v>
      </c>
      <c r="F33" s="9">
        <v>547.9624811253573</v>
      </c>
      <c r="G33" s="9">
        <v>76.10590015629961</v>
      </c>
      <c r="H33" s="10">
        <v>1552.5603631885122</v>
      </c>
      <c r="J33" s="8">
        <v>426.19304087527786</v>
      </c>
      <c r="K33" s="9">
        <v>821.9437216880358</v>
      </c>
      <c r="L33" s="9">
        <v>91.32708018755955</v>
      </c>
      <c r="M33" s="10">
        <v>1339.4638427508733</v>
      </c>
      <c r="O33" s="19">
        <v>0.8556367861875105</v>
      </c>
      <c r="P33" s="20">
        <v>1.3856266276515905</v>
      </c>
      <c r="Q33" s="20">
        <v>0.28726953083803636</v>
      </c>
      <c r="R33" s="21">
        <v>2.528532944677137</v>
      </c>
      <c r="T33" s="19">
        <v>1.6087093726930037</v>
      </c>
      <c r="U33" s="20">
        <v>10.470974399046423</v>
      </c>
      <c r="V33" s="20">
        <v>2.7577874960451494</v>
      </c>
      <c r="W33" s="21">
        <v>14.837471267784576</v>
      </c>
    </row>
    <row r="34" spans="2:23" ht="12.75">
      <c r="B34">
        <v>118</v>
      </c>
      <c r="C34">
        <v>20</v>
      </c>
      <c r="D34">
        <v>21</v>
      </c>
      <c r="E34" s="8">
        <v>850.783852273581</v>
      </c>
      <c r="F34" s="9">
        <v>519.1223505398121</v>
      </c>
      <c r="G34" s="9">
        <v>100.94045704940791</v>
      </c>
      <c r="H34" s="10">
        <v>1470.846659862801</v>
      </c>
      <c r="J34" s="8">
        <v>374.9216976120865</v>
      </c>
      <c r="K34" s="9">
        <v>533.5424158325847</v>
      </c>
      <c r="L34" s="9">
        <v>43.260195878317674</v>
      </c>
      <c r="M34" s="10">
        <v>951.7243093229889</v>
      </c>
      <c r="O34" s="19">
        <v>0.7840261146946818</v>
      </c>
      <c r="P34" s="20">
        <v>1.31269891040677</v>
      </c>
      <c r="Q34" s="20">
        <v>0.381010114585185</v>
      </c>
      <c r="R34" s="21">
        <v>2.477735139686637</v>
      </c>
      <c r="T34" s="19">
        <v>1.415180425602116</v>
      </c>
      <c r="U34" s="20">
        <v>6.796948294117852</v>
      </c>
      <c r="V34" s="20">
        <v>1.3063203928634917</v>
      </c>
      <c r="W34" s="21">
        <v>9.518449112583461</v>
      </c>
    </row>
    <row r="35" spans="2:23" ht="12.75">
      <c r="B35">
        <v>118</v>
      </c>
      <c r="C35">
        <v>40</v>
      </c>
      <c r="D35">
        <v>17</v>
      </c>
      <c r="E35" s="8">
        <v>216.63632974723424</v>
      </c>
      <c r="F35" s="9">
        <v>324.9544946208514</v>
      </c>
      <c r="G35" s="9">
        <v>31.858283786357976</v>
      </c>
      <c r="H35" s="10">
        <v>573.4491081544436</v>
      </c>
      <c r="J35" s="8">
        <v>146.5481054172467</v>
      </c>
      <c r="K35" s="9">
        <v>522.4758540962708</v>
      </c>
      <c r="L35" s="9">
        <v>108.31816487361712</v>
      </c>
      <c r="M35" s="10">
        <v>777.3421243871346</v>
      </c>
      <c r="O35" s="19">
        <v>0.1996377099301397</v>
      </c>
      <c r="P35" s="20">
        <v>0.8217088140724547</v>
      </c>
      <c r="Q35" s="20">
        <v>0.12025236174615475</v>
      </c>
      <c r="R35" s="21">
        <v>1.1415988857487491</v>
      </c>
      <c r="T35" s="19">
        <v>0.5531608640323118</v>
      </c>
      <c r="U35" s="20">
        <v>6.655968222649664</v>
      </c>
      <c r="V35" s="20">
        <v>3.270864239495409</v>
      </c>
      <c r="W35" s="21">
        <v>10.479993326177384</v>
      </c>
    </row>
    <row r="36" spans="2:23" ht="12.75">
      <c r="B36">
        <v>118</v>
      </c>
      <c r="C36">
        <v>60</v>
      </c>
      <c r="D36">
        <v>15</v>
      </c>
      <c r="E36" s="8">
        <v>269.766144554022</v>
      </c>
      <c r="F36" s="9">
        <v>640.6945933158022</v>
      </c>
      <c r="G36" s="9">
        <v>50.58115210387912</v>
      </c>
      <c r="H36" s="10">
        <v>961.0418899737033</v>
      </c>
      <c r="J36" s="8">
        <v>994.7626580429561</v>
      </c>
      <c r="K36" s="9">
        <v>775.5776655928132</v>
      </c>
      <c r="L36" s="9">
        <v>84.30192017313188</v>
      </c>
      <c r="M36" s="10">
        <v>1854.6422438089012</v>
      </c>
      <c r="O36" s="19">
        <v>0.2485986324559929</v>
      </c>
      <c r="P36" s="20">
        <v>1.620117287715705</v>
      </c>
      <c r="Q36" s="20">
        <v>0.19092374972620257</v>
      </c>
      <c r="R36" s="21">
        <v>2.0596396698979005</v>
      </c>
      <c r="T36" s="19">
        <v>3.7548337446153175</v>
      </c>
      <c r="U36" s="20">
        <v>9.88030404833098</v>
      </c>
      <c r="V36" s="20">
        <v>2.5456499963493684</v>
      </c>
      <c r="W36" s="21">
        <v>16.180787789295668</v>
      </c>
    </row>
    <row r="37" spans="2:23" ht="12.75">
      <c r="B37">
        <v>118</v>
      </c>
      <c r="C37">
        <v>80</v>
      </c>
      <c r="D37">
        <v>11</v>
      </c>
      <c r="E37" s="8">
        <v>180.7711277939323</v>
      </c>
      <c r="F37" s="9">
        <v>406.73503753634765</v>
      </c>
      <c r="G37" s="9">
        <v>33.89458646136231</v>
      </c>
      <c r="H37" s="10">
        <v>621.4007517916423</v>
      </c>
      <c r="J37" s="8">
        <v>700.4881202014876</v>
      </c>
      <c r="K37" s="9">
        <v>723.0845111757292</v>
      </c>
      <c r="L37" s="9">
        <v>33.89458646136231</v>
      </c>
      <c r="M37" s="10">
        <v>1457.467217838579</v>
      </c>
      <c r="O37" s="19">
        <v>0.1665867124705107</v>
      </c>
      <c r="P37" s="20">
        <v>1.0285063627929332</v>
      </c>
      <c r="Q37" s="20">
        <v>0.12793859517735232</v>
      </c>
      <c r="R37" s="21">
        <v>1.3230316704407963</v>
      </c>
      <c r="T37" s="19">
        <v>2.644064300331947</v>
      </c>
      <c r="U37" s="20">
        <v>9.211578852769362</v>
      </c>
      <c r="V37" s="20">
        <v>1.0235087614188185</v>
      </c>
      <c r="W37" s="21">
        <v>12.879151914520127</v>
      </c>
    </row>
    <row r="38" spans="2:23" ht="12.75">
      <c r="B38">
        <v>118</v>
      </c>
      <c r="C38">
        <v>150</v>
      </c>
      <c r="D38">
        <v>7</v>
      </c>
      <c r="E38" s="8">
        <v>82.58885239509304</v>
      </c>
      <c r="F38" s="9">
        <v>90.45588270590635</v>
      </c>
      <c r="G38" s="9">
        <v>8.822839294523417</v>
      </c>
      <c r="H38" s="10">
        <v>181.86757439552284</v>
      </c>
      <c r="J38" s="8">
        <v>4.4549795213443675</v>
      </c>
      <c r="K38" s="9">
        <v>13.306580037910848</v>
      </c>
      <c r="L38" s="9">
        <v>0</v>
      </c>
      <c r="M38" s="10">
        <v>17.761559559255215</v>
      </c>
      <c r="O38" s="19">
        <v>0.07610842270616525</v>
      </c>
      <c r="P38" s="20">
        <v>0.22873478389911747</v>
      </c>
      <c r="Q38" s="20">
        <v>0.033302712399326896</v>
      </c>
      <c r="R38" s="21">
        <v>0.33814591900460966</v>
      </c>
      <c r="T38" s="19">
        <v>0.016815777414909448</v>
      </c>
      <c r="U38" s="20">
        <v>0.16951630049521768</v>
      </c>
      <c r="V38" s="20">
        <v>0</v>
      </c>
      <c r="W38" s="21">
        <v>0.18633207791012713</v>
      </c>
    </row>
    <row r="39" spans="5:23" ht="12.75">
      <c r="E39" s="8"/>
      <c r="F39" s="9"/>
      <c r="G39" s="9"/>
      <c r="H39" s="10"/>
      <c r="J39" s="8"/>
      <c r="K39" s="9"/>
      <c r="L39" s="9"/>
      <c r="M39" s="10"/>
      <c r="O39" s="19"/>
      <c r="P39" s="20"/>
      <c r="Q39" s="20"/>
      <c r="R39" s="21"/>
      <c r="T39" s="19"/>
      <c r="U39" s="20"/>
      <c r="V39" s="20"/>
      <c r="W39" s="21"/>
    </row>
    <row r="40" spans="1:23" ht="12.75">
      <c r="A40" t="s">
        <v>10</v>
      </c>
      <c r="B40">
        <v>151</v>
      </c>
      <c r="C40">
        <v>5</v>
      </c>
      <c r="D40">
        <v>23</v>
      </c>
      <c r="E40" s="8">
        <v>369.035956676261</v>
      </c>
      <c r="F40" s="9">
        <v>592.6941122376313</v>
      </c>
      <c r="G40" s="9">
        <v>78.2803544464796</v>
      </c>
      <c r="H40" s="10">
        <v>1040.0104233603718</v>
      </c>
      <c r="J40" s="8">
        <v>257.2068788955758</v>
      </c>
      <c r="K40" s="9">
        <v>782.803544464796</v>
      </c>
      <c r="L40" s="9">
        <v>178.92652444909623</v>
      </c>
      <c r="M40" s="10">
        <v>1218.9369478094682</v>
      </c>
      <c r="O40" s="19">
        <v>0.3400791241186893</v>
      </c>
      <c r="P40" s="20">
        <v>1.498739005419067</v>
      </c>
      <c r="Q40" s="20">
        <v>0.2954772317191231</v>
      </c>
      <c r="R40" s="21">
        <v>2.1342953612568794</v>
      </c>
      <c r="T40" s="19">
        <v>0.970853761362833</v>
      </c>
      <c r="U40" s="20">
        <v>9.972356570520402</v>
      </c>
      <c r="V40" s="20">
        <v>5.40301223714968</v>
      </c>
      <c r="W40" s="21">
        <v>16.346222569032914</v>
      </c>
    </row>
    <row r="41" spans="2:23" ht="12.75">
      <c r="B41">
        <v>151</v>
      </c>
      <c r="C41">
        <v>20</v>
      </c>
      <c r="D41">
        <v>20</v>
      </c>
      <c r="E41" s="8">
        <v>382.0655831699739</v>
      </c>
      <c r="F41" s="9">
        <v>392.11994062181526</v>
      </c>
      <c r="G41" s="9">
        <v>90.48921706657275</v>
      </c>
      <c r="H41" s="10">
        <v>864.6747408583619</v>
      </c>
      <c r="J41" s="8">
        <v>211.14150648866976</v>
      </c>
      <c r="K41" s="9">
        <v>593.2070896586437</v>
      </c>
      <c r="L41" s="9">
        <v>130.7066468739384</v>
      </c>
      <c r="M41" s="10">
        <v>935.0552430212518</v>
      </c>
      <c r="O41" s="19">
        <v>0.3520863659210451</v>
      </c>
      <c r="P41" s="20">
        <v>0.9915493298791197</v>
      </c>
      <c r="Q41" s="20">
        <v>0.34156083666614234</v>
      </c>
      <c r="R41" s="21">
        <v>1.685196532466307</v>
      </c>
      <c r="T41" s="19">
        <v>0.7969752855543321</v>
      </c>
      <c r="U41" s="20">
        <v>7.557033511238396</v>
      </c>
      <c r="V41" s="20">
        <v>3.946925223697644</v>
      </c>
      <c r="W41" s="21">
        <v>12.300934020490372</v>
      </c>
    </row>
    <row r="42" spans="5:23" ht="12.75">
      <c r="E42" s="8"/>
      <c r="F42" s="9"/>
      <c r="G42" s="9"/>
      <c r="H42" s="10"/>
      <c r="J42" s="8"/>
      <c r="K42" s="9"/>
      <c r="L42" s="9"/>
      <c r="M42" s="10"/>
      <c r="O42" s="19"/>
      <c r="P42" s="20"/>
      <c r="Q42" s="20"/>
      <c r="R42" s="21"/>
      <c r="T42" s="19"/>
      <c r="U42" s="20"/>
      <c r="V42" s="20"/>
      <c r="W42" s="21"/>
    </row>
    <row r="43" spans="2:23" ht="12.75">
      <c r="B43">
        <v>167</v>
      </c>
      <c r="C43">
        <v>5</v>
      </c>
      <c r="D43">
        <v>23</v>
      </c>
      <c r="E43" s="8">
        <v>465.25116321964293</v>
      </c>
      <c r="F43" s="9">
        <v>620.3348842928572</v>
      </c>
      <c r="G43" s="9">
        <v>134.40589159678572</v>
      </c>
      <c r="H43" s="10">
        <v>1219.9919391092858</v>
      </c>
      <c r="J43" s="8">
        <v>103.38914738214287</v>
      </c>
      <c r="K43" s="9">
        <v>547.9624811253572</v>
      </c>
      <c r="L43" s="9">
        <v>124.06697685857145</v>
      </c>
      <c r="M43" s="10">
        <v>775.4186053660716</v>
      </c>
      <c r="O43" s="19">
        <v>0.42874469335718124</v>
      </c>
      <c r="P43" s="20">
        <v>1.5686339180961397</v>
      </c>
      <c r="Q43" s="20">
        <v>0.5073288318196264</v>
      </c>
      <c r="R43" s="21">
        <v>2.5047074432729475</v>
      </c>
      <c r="T43" s="19">
        <v>0.3902529475535588</v>
      </c>
      <c r="U43" s="20">
        <v>6.980649599364281</v>
      </c>
      <c r="V43" s="20">
        <v>3.7464282965141646</v>
      </c>
      <c r="W43" s="21">
        <v>11.117330843432004</v>
      </c>
    </row>
    <row r="44" spans="2:23" ht="12.75">
      <c r="B44">
        <v>167</v>
      </c>
      <c r="C44">
        <v>20</v>
      </c>
      <c r="D44">
        <v>20</v>
      </c>
      <c r="E44" s="8">
        <v>1348.8307227701102</v>
      </c>
      <c r="F44" s="9">
        <v>606.9738252465496</v>
      </c>
      <c r="G44" s="9">
        <v>101.16230420775827</v>
      </c>
      <c r="H44" s="10">
        <v>2056.9668522244183</v>
      </c>
      <c r="J44" s="8">
        <v>455.23036893491224</v>
      </c>
      <c r="K44" s="9">
        <v>1163.3664983892202</v>
      </c>
      <c r="L44" s="9">
        <v>219.18499245014291</v>
      </c>
      <c r="M44" s="10">
        <v>1837.7818597742753</v>
      </c>
      <c r="O44" s="19">
        <v>1.2429931622799648</v>
      </c>
      <c r="P44" s="20">
        <v>1.5348479567833002</v>
      </c>
      <c r="Q44" s="20">
        <v>0.38184749945240526</v>
      </c>
      <c r="R44" s="21">
        <v>3.1596886185156703</v>
      </c>
      <c r="T44" s="19">
        <v>1.7183137475358239</v>
      </c>
      <c r="U44" s="20">
        <v>14.820456072496475</v>
      </c>
      <c r="V44" s="20">
        <v>6.618689990508358</v>
      </c>
      <c r="W44" s="21">
        <v>23.157459810540658</v>
      </c>
    </row>
    <row r="45" spans="2:23" ht="12.75">
      <c r="B45">
        <v>167</v>
      </c>
      <c r="C45">
        <v>40</v>
      </c>
      <c r="D45">
        <v>17</v>
      </c>
      <c r="E45" s="8">
        <v>1797.3169380911713</v>
      </c>
      <c r="F45" s="9">
        <v>789.0659728205143</v>
      </c>
      <c r="G45" s="9">
        <v>153.4294947151</v>
      </c>
      <c r="H45" s="10">
        <v>2739.8124056267857</v>
      </c>
      <c r="J45" s="8">
        <v>635.6364781054143</v>
      </c>
      <c r="K45" s="9">
        <v>1424.7024509259286</v>
      </c>
      <c r="L45" s="9">
        <v>263.0219909401714</v>
      </c>
      <c r="M45" s="10">
        <v>2323.3609199715142</v>
      </c>
      <c r="O45" s="19">
        <v>1.6562883887380524</v>
      </c>
      <c r="P45" s="20">
        <v>1.9953023438182897</v>
      </c>
      <c r="Q45" s="20">
        <v>0.5791353741694811</v>
      </c>
      <c r="R45" s="21">
        <v>4.2307261067258235</v>
      </c>
      <c r="T45" s="19">
        <v>2.3992751215592794</v>
      </c>
      <c r="U45" s="20">
        <v>18.149688958347127</v>
      </c>
      <c r="V45" s="20">
        <v>7.942427988610027</v>
      </c>
      <c r="W45" s="21">
        <v>28.491392068516433</v>
      </c>
    </row>
    <row r="46" spans="2:23" ht="12.75">
      <c r="B46">
        <v>167</v>
      </c>
      <c r="C46">
        <v>60</v>
      </c>
      <c r="D46">
        <v>14</v>
      </c>
      <c r="E46" s="8">
        <v>423.4255535968669</v>
      </c>
      <c r="F46" s="9">
        <v>348.70339707977274</v>
      </c>
      <c r="G46" s="9">
        <v>8.302461835232684</v>
      </c>
      <c r="H46" s="10">
        <v>780.4314125118723</v>
      </c>
      <c r="J46" s="8">
        <v>348.70339707977274</v>
      </c>
      <c r="K46" s="9">
        <v>498.147710113961</v>
      </c>
      <c r="L46" s="9">
        <v>33.209847340930736</v>
      </c>
      <c r="M46" s="10">
        <v>880.0609545346645</v>
      </c>
      <c r="O46" s="19">
        <v>0.3902009784998184</v>
      </c>
      <c r="P46" s="20">
        <v>0.8817623994146481</v>
      </c>
      <c r="Q46" s="20">
        <v>0.03133849427324033</v>
      </c>
      <c r="R46" s="21">
        <v>1.3033018721877068</v>
      </c>
      <c r="T46" s="19">
        <v>1.3162167594760936</v>
      </c>
      <c r="U46" s="20">
        <v>6.346045090331163</v>
      </c>
      <c r="V46" s="20">
        <v>1.0028318167436905</v>
      </c>
      <c r="W46" s="21">
        <v>8.665093666550947</v>
      </c>
    </row>
    <row r="47" spans="2:23" ht="12.75">
      <c r="B47">
        <v>167</v>
      </c>
      <c r="C47">
        <v>80</v>
      </c>
      <c r="D47">
        <v>11</v>
      </c>
      <c r="E47" s="8">
        <v>170.9933252359393</v>
      </c>
      <c r="F47" s="9">
        <v>123.72097697461709</v>
      </c>
      <c r="G47" s="9">
        <v>32.75678584740546</v>
      </c>
      <c r="H47" s="10">
        <v>327.4710880579619</v>
      </c>
      <c r="J47" s="8">
        <v>90.93999852318842</v>
      </c>
      <c r="K47" s="9">
        <v>174.6222158394185</v>
      </c>
      <c r="L47" s="9">
        <v>7.281973810981569</v>
      </c>
      <c r="M47" s="10">
        <v>272.84418817358846</v>
      </c>
      <c r="O47" s="19">
        <v>0.15757613648307434</v>
      </c>
      <c r="P47" s="20">
        <v>0.3128518575633657</v>
      </c>
      <c r="Q47" s="20">
        <v>0.1236438499882494</v>
      </c>
      <c r="R47" s="21">
        <v>0.5940718440346895</v>
      </c>
      <c r="T47" s="19">
        <v>0.3432623575375402</v>
      </c>
      <c r="U47" s="20">
        <v>2.224561978287478</v>
      </c>
      <c r="V47" s="20">
        <v>0.21989245994956022</v>
      </c>
      <c r="W47" s="21">
        <v>2.7877167957745788</v>
      </c>
    </row>
    <row r="48" spans="2:23" ht="12.75">
      <c r="B48">
        <v>167</v>
      </c>
      <c r="C48">
        <v>150</v>
      </c>
      <c r="D48">
        <v>6</v>
      </c>
      <c r="E48" s="8">
        <v>170.56020126276363</v>
      </c>
      <c r="F48" s="9">
        <v>118.51555814870531</v>
      </c>
      <c r="G48" s="9">
        <v>16.588247276535206</v>
      </c>
      <c r="H48" s="10">
        <v>305.6640066880041</v>
      </c>
      <c r="J48" s="8">
        <v>0</v>
      </c>
      <c r="K48" s="9">
        <v>9.669926137506303</v>
      </c>
      <c r="L48" s="9">
        <v>0</v>
      </c>
      <c r="M48" s="10">
        <v>9.669926137506303</v>
      </c>
      <c r="O48" s="19">
        <v>0.15717699808268915</v>
      </c>
      <c r="P48" s="20">
        <v>0.29968897291029734</v>
      </c>
      <c r="Q48" s="20">
        <v>0.062614041786104</v>
      </c>
      <c r="R48" s="21">
        <v>0.5194800127790905</v>
      </c>
      <c r="T48" s="19">
        <v>0</v>
      </c>
      <c r="U48" s="20">
        <v>0.12318793410642849</v>
      </c>
      <c r="V48" s="20">
        <v>0</v>
      </c>
      <c r="W48" s="21">
        <v>0.12318793410642849</v>
      </c>
    </row>
    <row r="49" spans="5:23" ht="12.75">
      <c r="E49" s="8"/>
      <c r="F49" s="9"/>
      <c r="G49" s="9"/>
      <c r="H49" s="10"/>
      <c r="J49" s="8"/>
      <c r="K49" s="9"/>
      <c r="L49" s="9"/>
      <c r="M49" s="10"/>
      <c r="O49" s="19"/>
      <c r="P49" s="20"/>
      <c r="Q49" s="20"/>
      <c r="R49" s="21"/>
      <c r="T49" s="19"/>
      <c r="U49" s="20"/>
      <c r="V49" s="20"/>
      <c r="W49" s="21"/>
    </row>
    <row r="50" spans="2:23" ht="12.75">
      <c r="B50">
        <v>216</v>
      </c>
      <c r="C50">
        <v>5</v>
      </c>
      <c r="D50">
        <v>23</v>
      </c>
      <c r="E50" s="8">
        <v>969.028387674316</v>
      </c>
      <c r="F50" s="9">
        <v>588.3386639451204</v>
      </c>
      <c r="G50" s="9">
        <v>80.75236563952633</v>
      </c>
      <c r="H50" s="10">
        <v>1638.1194172589628</v>
      </c>
      <c r="J50" s="8">
        <v>173.0407835132707</v>
      </c>
      <c r="K50" s="9">
        <v>565.2665594766843</v>
      </c>
      <c r="L50" s="9">
        <v>161.50473127905266</v>
      </c>
      <c r="M50" s="10">
        <v>899.8120742690077</v>
      </c>
      <c r="O50" s="19">
        <v>0.8929924560590272</v>
      </c>
      <c r="P50" s="20">
        <v>1.487725431794339</v>
      </c>
      <c r="Q50" s="20">
        <v>0.30480809166814804</v>
      </c>
      <c r="R50" s="21">
        <v>2.6855259795215143</v>
      </c>
      <c r="T50" s="19">
        <v>0.6531601964317458</v>
      </c>
      <c r="U50" s="20">
        <v>7.201091165659995</v>
      </c>
      <c r="V50" s="20">
        <v>4.876929466690369</v>
      </c>
      <c r="W50" s="21">
        <v>12.73118082878211</v>
      </c>
    </row>
    <row r="51" spans="2:23" ht="12.75">
      <c r="B51">
        <v>216</v>
      </c>
      <c r="C51">
        <v>20</v>
      </c>
      <c r="D51">
        <v>20</v>
      </c>
      <c r="E51" s="8">
        <v>878.8077527482143</v>
      </c>
      <c r="F51" s="9">
        <v>361.8620158375</v>
      </c>
      <c r="G51" s="9">
        <v>62.03348842928571</v>
      </c>
      <c r="H51" s="10">
        <v>1302.703257015</v>
      </c>
      <c r="J51" s="8">
        <v>237.79503897892857</v>
      </c>
      <c r="K51" s="9">
        <v>651.3516285075</v>
      </c>
      <c r="L51" s="9">
        <v>134.4058915967857</v>
      </c>
      <c r="M51" s="10">
        <v>1023.5525590832142</v>
      </c>
      <c r="O51" s="19">
        <v>0.8098510874524533</v>
      </c>
      <c r="P51" s="20">
        <v>0.9150364522227481</v>
      </c>
      <c r="Q51" s="20">
        <v>0.2341517685321352</v>
      </c>
      <c r="R51" s="21">
        <v>1.9590393082073365</v>
      </c>
      <c r="T51" s="19">
        <v>0.8975817793731852</v>
      </c>
      <c r="U51" s="20">
        <v>8.297753297357541</v>
      </c>
      <c r="V51" s="20">
        <v>4.05863065455701</v>
      </c>
      <c r="W51" s="21">
        <v>13.253965731287737</v>
      </c>
    </row>
    <row r="52" spans="2:23" ht="12.75">
      <c r="B52">
        <v>216</v>
      </c>
      <c r="C52">
        <v>40</v>
      </c>
      <c r="D52">
        <v>17</v>
      </c>
      <c r="E52" s="8">
        <v>744.803372403398</v>
      </c>
      <c r="F52" s="9">
        <v>574.5626015683357</v>
      </c>
      <c r="G52" s="9">
        <v>53.20024088595701</v>
      </c>
      <c r="H52" s="10">
        <v>1372.5662148576907</v>
      </c>
      <c r="J52" s="8">
        <v>563.9225533911442</v>
      </c>
      <c r="K52" s="9">
        <v>978.884432301609</v>
      </c>
      <c r="L52" s="9">
        <v>127.68057812629681</v>
      </c>
      <c r="M52" s="10">
        <v>1670.48756381905</v>
      </c>
      <c r="O52" s="19">
        <v>0.6863615155793493</v>
      </c>
      <c r="P52" s="20">
        <v>1.4528900561783662</v>
      </c>
      <c r="Q52" s="20">
        <v>0.2008097691295011</v>
      </c>
      <c r="R52" s="21">
        <v>2.3400613408872166</v>
      </c>
      <c r="T52" s="19">
        <v>2.1285835527727115</v>
      </c>
      <c r="U52" s="20">
        <v>12.470286662942016</v>
      </c>
      <c r="V52" s="20">
        <v>3.8555475672864215</v>
      </c>
      <c r="W52" s="21">
        <v>18.454417783001148</v>
      </c>
    </row>
    <row r="53" spans="2:23" ht="12.75">
      <c r="B53">
        <v>216</v>
      </c>
      <c r="C53">
        <v>60</v>
      </c>
      <c r="D53">
        <v>14</v>
      </c>
      <c r="E53" s="8">
        <v>440.8893526295978</v>
      </c>
      <c r="F53" s="9">
        <v>314.9209661639984</v>
      </c>
      <c r="G53" s="9">
        <v>12.596838646559936</v>
      </c>
      <c r="H53" s="10">
        <v>768.4071574401561</v>
      </c>
      <c r="J53" s="8">
        <v>1272.2807033025535</v>
      </c>
      <c r="K53" s="9">
        <v>491.2767072158375</v>
      </c>
      <c r="L53" s="9">
        <v>88.17787052591956</v>
      </c>
      <c r="M53" s="10">
        <v>1851.7352810443106</v>
      </c>
      <c r="O53" s="19">
        <v>0.4062944603716838</v>
      </c>
      <c r="P53" s="20">
        <v>0.7963371423285001</v>
      </c>
      <c r="Q53" s="20">
        <v>0.0475480602766405</v>
      </c>
      <c r="R53" s="21">
        <v>1.2501796629768243</v>
      </c>
      <c r="T53" s="19">
        <v>4.80235408794069</v>
      </c>
      <c r="U53" s="20">
        <v>6.258513433912803</v>
      </c>
      <c r="V53" s="20">
        <v>2.662691375491868</v>
      </c>
      <c r="W53" s="21">
        <v>13.72355889734536</v>
      </c>
    </row>
    <row r="54" spans="2:23" ht="12.75">
      <c r="B54">
        <v>216</v>
      </c>
      <c r="C54">
        <v>80</v>
      </c>
      <c r="D54">
        <v>11</v>
      </c>
      <c r="E54" s="8">
        <v>269.38727253785083</v>
      </c>
      <c r="F54" s="9">
        <v>236.47638685178964</v>
      </c>
      <c r="G54" s="9">
        <v>13.179416464669806</v>
      </c>
      <c r="H54" s="10">
        <v>519.0430758543102</v>
      </c>
      <c r="J54" s="8">
        <v>262.49632050060916</v>
      </c>
      <c r="K54" s="9">
        <v>213.73247958133092</v>
      </c>
      <c r="L54" s="9">
        <v>14.271425257456734</v>
      </c>
      <c r="M54" s="10">
        <v>490.5002253393968</v>
      </c>
      <c r="O54" s="19">
        <v>0.24824948907014774</v>
      </c>
      <c r="P54" s="20">
        <v>0.5979752076451337</v>
      </c>
      <c r="Q54" s="20">
        <v>0.049747060040671504</v>
      </c>
      <c r="R54" s="21">
        <v>0.895971756755953</v>
      </c>
      <c r="T54" s="19">
        <v>0.9908193015529168</v>
      </c>
      <c r="U54" s="20">
        <v>2.722798730483209</v>
      </c>
      <c r="V54" s="20">
        <v>0.43095167440947424</v>
      </c>
      <c r="W54" s="21">
        <v>4.1445697064456</v>
      </c>
    </row>
    <row r="55" spans="2:23" ht="12.75">
      <c r="B55">
        <v>216</v>
      </c>
      <c r="C55">
        <v>150</v>
      </c>
      <c r="D55">
        <v>6</v>
      </c>
      <c r="E55" s="8">
        <v>283.5931761386406</v>
      </c>
      <c r="F55" s="9">
        <v>136.70308374701565</v>
      </c>
      <c r="G55" s="9">
        <v>11.337154781903942</v>
      </c>
      <c r="H55" s="10">
        <v>431.63341466756026</v>
      </c>
      <c r="J55" s="8">
        <v>20.866937062344938</v>
      </c>
      <c r="K55" s="9">
        <v>20.866937062344938</v>
      </c>
      <c r="L55" s="9">
        <v>8.543942734188478</v>
      </c>
      <c r="M55" s="10">
        <v>50.27781685887835</v>
      </c>
      <c r="O55" s="19">
        <v>0.2613407100378359</v>
      </c>
      <c r="P55" s="20">
        <v>0.3456795664785976</v>
      </c>
      <c r="Q55" s="20">
        <v>0.042793254248976446</v>
      </c>
      <c r="R55" s="21">
        <v>0.6498135307654098</v>
      </c>
      <c r="T55" s="19">
        <v>0.07876439550173926</v>
      </c>
      <c r="U55" s="20">
        <v>0.26582983481836997</v>
      </c>
      <c r="V55" s="20">
        <v>0.2579999096749885</v>
      </c>
      <c r="W55" s="21">
        <v>0.6025941399950977</v>
      </c>
    </row>
    <row r="56" spans="5:23" ht="12.75">
      <c r="E56" s="8"/>
      <c r="F56" s="9"/>
      <c r="G56" s="9"/>
      <c r="H56" s="10"/>
      <c r="J56" s="8"/>
      <c r="K56" s="9"/>
      <c r="L56" s="9"/>
      <c r="M56" s="10"/>
      <c r="O56" s="19"/>
      <c r="P56" s="20"/>
      <c r="Q56" s="20"/>
      <c r="R56" s="21"/>
      <c r="T56" s="19"/>
      <c r="U56" s="20"/>
      <c r="V56" s="20"/>
      <c r="W56" s="21"/>
    </row>
    <row r="57" spans="2:23" ht="12.75">
      <c r="B57">
        <v>232</v>
      </c>
      <c r="C57">
        <v>5</v>
      </c>
      <c r="D57">
        <v>23</v>
      </c>
      <c r="E57" s="8">
        <v>766.0834687577809</v>
      </c>
      <c r="F57" s="9">
        <v>563.9225533911442</v>
      </c>
      <c r="G57" s="9">
        <v>212.80096354382803</v>
      </c>
      <c r="H57" s="10">
        <v>1542.8069856927532</v>
      </c>
      <c r="J57" s="8">
        <v>148.96067448067961</v>
      </c>
      <c r="K57" s="9">
        <v>500.08226432799586</v>
      </c>
      <c r="L57" s="9">
        <v>276.6412526069764</v>
      </c>
      <c r="M57" s="10">
        <v>925.6841914156519</v>
      </c>
      <c r="O57" s="19">
        <v>0.7059718445959023</v>
      </c>
      <c r="P57" s="20">
        <v>1.4259846847676556</v>
      </c>
      <c r="Q57" s="20">
        <v>0.8032390765180044</v>
      </c>
      <c r="R57" s="21">
        <v>2.9351956058815625</v>
      </c>
      <c r="T57" s="19">
        <v>0.5622673535626032</v>
      </c>
      <c r="U57" s="20">
        <v>6.370689925633421</v>
      </c>
      <c r="V57" s="20">
        <v>8.353686395787246</v>
      </c>
      <c r="W57" s="21">
        <v>15.28664367498327</v>
      </c>
    </row>
    <row r="58" spans="2:23" ht="12.75">
      <c r="B58">
        <v>232</v>
      </c>
      <c r="C58">
        <v>20</v>
      </c>
      <c r="D58">
        <v>20</v>
      </c>
      <c r="E58" s="8">
        <v>577.8513437321949</v>
      </c>
      <c r="F58" s="9">
        <v>458.29589330484424</v>
      </c>
      <c r="G58" s="9">
        <v>39.85181680911689</v>
      </c>
      <c r="H58" s="10">
        <v>1075.9990538461561</v>
      </c>
      <c r="J58" s="8">
        <v>169.3702214387468</v>
      </c>
      <c r="K58" s="9">
        <v>537.9995269230781</v>
      </c>
      <c r="L58" s="9">
        <v>199.25908404558444</v>
      </c>
      <c r="M58" s="10">
        <v>906.6288324074093</v>
      </c>
      <c r="O58" s="19">
        <v>0.5325095706585757</v>
      </c>
      <c r="P58" s="20">
        <v>1.1588877249449665</v>
      </c>
      <c r="Q58" s="20">
        <v>0.1504247725115536</v>
      </c>
      <c r="R58" s="21">
        <v>1.8418220681150959</v>
      </c>
      <c r="T58" s="19">
        <v>0.6393052831741027</v>
      </c>
      <c r="U58" s="20">
        <v>6.853728697557659</v>
      </c>
      <c r="V58" s="20">
        <v>6.016990900462144</v>
      </c>
      <c r="W58" s="21">
        <v>13.510024881193907</v>
      </c>
    </row>
    <row r="59" spans="2:23" ht="12.75">
      <c r="B59">
        <v>232</v>
      </c>
      <c r="C59">
        <v>40</v>
      </c>
      <c r="D59">
        <v>17</v>
      </c>
      <c r="E59" s="8">
        <v>700.8822432998755</v>
      </c>
      <c r="F59" s="9">
        <v>1006.7217676489121</v>
      </c>
      <c r="G59" s="9">
        <v>140.1764486599751</v>
      </c>
      <c r="H59" s="10">
        <v>1847.7804596087626</v>
      </c>
      <c r="J59" s="8">
        <v>420.5293459799253</v>
      </c>
      <c r="K59" s="9">
        <v>930.2618865616529</v>
      </c>
      <c r="L59" s="9">
        <v>216.63632974723424</v>
      </c>
      <c r="M59" s="10">
        <v>1567.4275622888124</v>
      </c>
      <c r="O59" s="19">
        <v>0.6458867085975107</v>
      </c>
      <c r="P59" s="20">
        <v>2.545686129871526</v>
      </c>
      <c r="Q59" s="20">
        <v>0.529110391683081</v>
      </c>
      <c r="R59" s="21">
        <v>3.720683230152118</v>
      </c>
      <c r="T59" s="19">
        <v>1.5873311750492427</v>
      </c>
      <c r="U59" s="20">
        <v>11.850870250083547</v>
      </c>
      <c r="V59" s="20">
        <v>6.541728478990818</v>
      </c>
      <c r="W59" s="21">
        <v>19.97992990412361</v>
      </c>
    </row>
    <row r="60" spans="2:23" ht="12.75">
      <c r="B60">
        <v>232</v>
      </c>
      <c r="C60">
        <v>60</v>
      </c>
      <c r="D60">
        <v>14</v>
      </c>
      <c r="E60" s="8">
        <v>466.35104776626144</v>
      </c>
      <c r="F60" s="9">
        <v>419.71594298963527</v>
      </c>
      <c r="G60" s="9">
        <v>23.31755238831307</v>
      </c>
      <c r="H60" s="10">
        <v>909.3845431442098</v>
      </c>
      <c r="J60" s="8">
        <v>1469.0058004637235</v>
      </c>
      <c r="K60" s="9">
        <v>536.3037049312006</v>
      </c>
      <c r="L60" s="9">
        <v>69.95265716493921</v>
      </c>
      <c r="M60" s="10">
        <v>2075.2621625598636</v>
      </c>
      <c r="O60" s="19">
        <v>0.4297582741925409</v>
      </c>
      <c r="P60" s="20">
        <v>1.0613310339458988</v>
      </c>
      <c r="Q60" s="20">
        <v>0.0880144945546324</v>
      </c>
      <c r="R60" s="21">
        <v>1.5791038026930722</v>
      </c>
      <c r="T60" s="19">
        <v>5.544913156941842</v>
      </c>
      <c r="U60" s="20">
        <v>6.832125139803339</v>
      </c>
      <c r="V60" s="20">
        <v>2.1123478693111775</v>
      </c>
      <c r="W60" s="21">
        <v>14.489386166056358</v>
      </c>
    </row>
    <row r="61" spans="2:23" ht="12.75">
      <c r="B61">
        <v>232</v>
      </c>
      <c r="C61">
        <v>80</v>
      </c>
      <c r="D61">
        <v>11</v>
      </c>
      <c r="E61" s="8">
        <v>101.77744259708123</v>
      </c>
      <c r="F61" s="9">
        <v>513.1279397602846</v>
      </c>
      <c r="G61" s="9">
        <v>81.48253588873469</v>
      </c>
      <c r="H61" s="10">
        <v>696.3879182461006</v>
      </c>
      <c r="J61" s="8">
        <v>890.5526227244608</v>
      </c>
      <c r="K61" s="9">
        <v>395.59922628508366</v>
      </c>
      <c r="L61" s="9">
        <v>44.8305401915715</v>
      </c>
      <c r="M61" s="10">
        <v>1330.9823892011163</v>
      </c>
      <c r="O61" s="19">
        <v>0.09379135801614988</v>
      </c>
      <c r="P61" s="20">
        <v>1.2975409105814224</v>
      </c>
      <c r="Q61" s="20">
        <v>0.30756419421067366</v>
      </c>
      <c r="R61" s="21">
        <v>1.698896462808246</v>
      </c>
      <c r="T61" s="19">
        <v>3.361482271298812</v>
      </c>
      <c r="U61" s="20">
        <v>5.039650843985489</v>
      </c>
      <c r="V61" s="20">
        <v>1.3537397990536715</v>
      </c>
      <c r="W61" s="21">
        <v>9.754872914337973</v>
      </c>
    </row>
    <row r="62" spans="2:23" ht="13.5" thickBot="1">
      <c r="B62">
        <v>232</v>
      </c>
      <c r="C62">
        <v>150</v>
      </c>
      <c r="D62">
        <v>6</v>
      </c>
      <c r="E62" s="11">
        <v>105.44282906268806</v>
      </c>
      <c r="F62" s="12">
        <v>113.17748598056671</v>
      </c>
      <c r="G62" s="12">
        <v>34.665656729919</v>
      </c>
      <c r="H62" s="13">
        <v>253.28597177317383</v>
      </c>
      <c r="J62" s="11">
        <v>0</v>
      </c>
      <c r="K62" s="12">
        <v>11.027659420400447</v>
      </c>
      <c r="L62" s="12">
        <v>0</v>
      </c>
      <c r="M62" s="13">
        <v>11.027659420400447</v>
      </c>
      <c r="O62" s="22">
        <v>0.09716913569940577</v>
      </c>
      <c r="P62" s="23">
        <v>0.28619064922706217</v>
      </c>
      <c r="Q62" s="23">
        <v>0.13084907904045004</v>
      </c>
      <c r="R62" s="24">
        <v>0.514208863966918</v>
      </c>
      <c r="T62" s="22">
        <v>0</v>
      </c>
      <c r="U62" s="23">
        <v>0.14048448382241224</v>
      </c>
      <c r="V62" s="23">
        <v>0</v>
      </c>
      <c r="W62" s="24">
        <v>0.14048448382241224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LMGEM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France Van Wambeke</dc:creator>
  <cp:keywords/>
  <dc:description/>
  <cp:lastModifiedBy>France Van Wambeke</cp:lastModifiedBy>
  <dcterms:created xsi:type="dcterms:W3CDTF">2007-09-28T16:02:52Z</dcterms:created>
  <dcterms:modified xsi:type="dcterms:W3CDTF">2007-09-28T16:39:22Z</dcterms:modified>
  <cp:category/>
  <cp:version/>
  <cp:contentType/>
  <cp:contentStatus/>
</cp:coreProperties>
</file>