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44" windowWidth="9420" windowHeight="4500" tabRatio="790" activeTab="0"/>
  </bookViews>
  <sheets>
    <sheet name="dissolved lipids 16_Oct_2007" sheetId="1" r:id="rId1"/>
  </sheets>
  <definedNames>
    <definedName name="Profondeur">#REF!</definedName>
    <definedName name="_xlnm.Print_Area" localSheetId="0">'dissolved lipids 16_Oct_2007'!$A$3:$X$242</definedName>
  </definedNames>
  <calcPr fullCalcOnLoad="1"/>
</workbook>
</file>

<file path=xl/sharedStrings.xml><?xml version="1.0" encoding="utf-8"?>
<sst xmlns="http://schemas.openxmlformats.org/spreadsheetml/2006/main" count="1705" uniqueCount="76">
  <si>
    <t>HC</t>
  </si>
  <si>
    <t>WE</t>
  </si>
  <si>
    <t>Surface</t>
  </si>
  <si>
    <t>20m</t>
  </si>
  <si>
    <t>40m</t>
  </si>
  <si>
    <t>60m</t>
  </si>
  <si>
    <t>80m</t>
  </si>
  <si>
    <t>150m</t>
  </si>
  <si>
    <t>200m</t>
  </si>
  <si>
    <t>400m</t>
  </si>
  <si>
    <t>700m</t>
  </si>
  <si>
    <t>1000m</t>
  </si>
  <si>
    <t>TG</t>
  </si>
  <si>
    <t>AG</t>
  </si>
  <si>
    <t>ALC</t>
  </si>
  <si>
    <t>1,3DG</t>
  </si>
  <si>
    <t>ST</t>
  </si>
  <si>
    <t>1,2DG</t>
  </si>
  <si>
    <t>MG</t>
  </si>
  <si>
    <t>MGDG</t>
  </si>
  <si>
    <t>DGDG</t>
  </si>
  <si>
    <t>DPG+PG</t>
  </si>
  <si>
    <t>PE</t>
  </si>
  <si>
    <t>PC</t>
  </si>
  <si>
    <t>Total</t>
  </si>
  <si>
    <t>Dyn 41</t>
  </si>
  <si>
    <t>LT-HC</t>
  </si>
  <si>
    <t>LI</t>
  </si>
  <si>
    <t>600m</t>
  </si>
  <si>
    <t>Dyn 46</t>
  </si>
  <si>
    <t>Dyn 96</t>
  </si>
  <si>
    <t>Dyn 101</t>
  </si>
  <si>
    <t>300m</t>
  </si>
  <si>
    <t>Dyn 147</t>
  </si>
  <si>
    <t>Dyn 151</t>
  </si>
  <si>
    <t>510m</t>
  </si>
  <si>
    <t>Dyn 167</t>
  </si>
  <si>
    <t>ND</t>
  </si>
  <si>
    <t>Dyn 163</t>
  </si>
  <si>
    <t>Dyn 211</t>
  </si>
  <si>
    <t>Dyn 215</t>
  </si>
  <si>
    <t>PIG</t>
  </si>
  <si>
    <t>PL</t>
  </si>
  <si>
    <t>Met</t>
  </si>
  <si>
    <t>LC</t>
  </si>
  <si>
    <t>Dyn 30</t>
  </si>
  <si>
    <t>Dyn 182</t>
  </si>
  <si>
    <t>Dyn 120</t>
  </si>
  <si>
    <t>Dyn 201</t>
  </si>
  <si>
    <t>Dyn 203</t>
  </si>
  <si>
    <t>Dyn 87</t>
  </si>
  <si>
    <t>Dyn 89</t>
  </si>
  <si>
    <t>Dyn 63</t>
  </si>
  <si>
    <t>Dyn 91</t>
  </si>
  <si>
    <t>Dyn 94</t>
  </si>
  <si>
    <t>Dyn 98</t>
  </si>
  <si>
    <t>Dyn 103</t>
  </si>
  <si>
    <t>Dyn 105</t>
  </si>
  <si>
    <t>Dyn 108</t>
  </si>
  <si>
    <t>Dyn 118</t>
  </si>
  <si>
    <t>Dyn 205</t>
  </si>
  <si>
    <t>Dyn 207</t>
  </si>
  <si>
    <t>Dyn 209</t>
  </si>
  <si>
    <t>Dyn 213</t>
  </si>
  <si>
    <t>Dyn 217</t>
  </si>
  <si>
    <t>Dyn 220</t>
  </si>
  <si>
    <t>Dyn 223</t>
  </si>
  <si>
    <t>Dyn 232</t>
  </si>
  <si>
    <t>Dyn 233</t>
  </si>
  <si>
    <t>Dyn 224</t>
  </si>
  <si>
    <t>Dyn 225</t>
  </si>
  <si>
    <t>50m</t>
  </si>
  <si>
    <r>
      <t>µg C L</t>
    </r>
    <r>
      <rPr>
        <b/>
        <vertAlign val="superscript"/>
        <sz val="8"/>
        <rFont val="Arial"/>
        <family val="2"/>
      </rPr>
      <t>-1</t>
    </r>
  </si>
  <si>
    <t>dissolved lipids</t>
  </si>
  <si>
    <t xml:space="preserve"> </t>
  </si>
  <si>
    <t>SD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</si>
</sst>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"/>
    <numFmt numFmtId="181" formatCode="0.000"/>
    <numFmt numFmtId="182" formatCode="0.00000"/>
    <numFmt numFmtId="183" formatCode="[$-40C]dddd\ d\ mmmm\ yyyy"/>
    <numFmt numFmtId="184" formatCode="#,##0.00\ &quot;€&quot;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vertAlign val="superscript"/>
      <sz val="8"/>
      <name val="Arial"/>
      <family val="2"/>
    </font>
    <font>
      <sz val="8"/>
      <name val="Arial"/>
      <family val="2"/>
    </font>
    <font>
      <b/>
      <i/>
      <sz val="8"/>
      <color indexed="10"/>
      <name val="Arial"/>
      <family val="2"/>
    </font>
    <font>
      <i/>
      <sz val="8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5" fillId="2" borderId="0" xfId="0" applyFont="1" applyFill="1" applyBorder="1" applyAlignment="1">
      <alignment horizontal="center"/>
    </xf>
    <xf numFmtId="2" fontId="5" fillId="2" borderId="0" xfId="0" applyNumberFormat="1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2" fontId="6" fillId="2" borderId="0" xfId="0" applyNumberFormat="1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2" fontId="7" fillId="2" borderId="0" xfId="0" applyNumberFormat="1" applyFont="1" applyFill="1" applyBorder="1" applyAlignment="1">
      <alignment horizontal="center"/>
    </xf>
    <xf numFmtId="180" fontId="5" fillId="2" borderId="0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242"/>
  <sheetViews>
    <sheetView tabSelected="1" workbookViewId="0" topLeftCell="A206">
      <pane xSplit="11352" topLeftCell="AT1" activePane="topRight" state="split"/>
      <selection pane="topLeft" activeCell="A205" sqref="A205:AW216"/>
      <selection pane="topRight" activeCell="AU227" sqref="AU227"/>
    </sheetView>
  </sheetViews>
  <sheetFormatPr defaultColWidth="11.421875" defaultRowHeight="12" customHeight="1"/>
  <cols>
    <col min="1" max="1" width="6.7109375" style="1" customWidth="1"/>
    <col min="2" max="2" width="8.28125" style="1" customWidth="1"/>
    <col min="3" max="24" width="6.7109375" style="1" customWidth="1"/>
    <col min="25" max="25" width="11.57421875" style="1" customWidth="1"/>
    <col min="26" max="27" width="11.57421875" style="2" customWidth="1"/>
    <col min="28" max="28" width="7.00390625" style="2" customWidth="1"/>
    <col min="29" max="29" width="6.7109375" style="2" customWidth="1"/>
    <col min="30" max="43" width="11.57421875" style="2" customWidth="1"/>
    <col min="44" max="44" width="7.7109375" style="2" customWidth="1"/>
    <col min="45" max="49" width="11.57421875" style="2" customWidth="1"/>
    <col min="50" max="16384" width="11.57421875" style="1" customWidth="1"/>
  </cols>
  <sheetData>
    <row r="1" spans="1:3" ht="12" customHeight="1">
      <c r="A1" s="8" t="s">
        <v>72</v>
      </c>
      <c r="B1" s="9" t="s">
        <v>73</v>
      </c>
      <c r="C1" s="9"/>
    </row>
    <row r="2" spans="1:49" ht="12" customHeight="1">
      <c r="A2" s="9"/>
      <c r="Y2" s="8" t="s">
        <v>72</v>
      </c>
      <c r="Z2" s="2" t="s">
        <v>75</v>
      </c>
      <c r="AA2" s="2" t="s">
        <v>75</v>
      </c>
      <c r="AB2" s="2" t="s">
        <v>75</v>
      </c>
      <c r="AC2" s="2" t="s">
        <v>75</v>
      </c>
      <c r="AD2" s="2" t="s">
        <v>75</v>
      </c>
      <c r="AE2" s="2" t="s">
        <v>75</v>
      </c>
      <c r="AF2" s="2" t="s">
        <v>75</v>
      </c>
      <c r="AG2" s="2" t="s">
        <v>75</v>
      </c>
      <c r="AH2" s="2" t="s">
        <v>75</v>
      </c>
      <c r="AI2" s="2" t="s">
        <v>75</v>
      </c>
      <c r="AJ2" s="2" t="s">
        <v>75</v>
      </c>
      <c r="AK2" s="2" t="s">
        <v>75</v>
      </c>
      <c r="AL2" s="2" t="s">
        <v>75</v>
      </c>
      <c r="AM2" s="2" t="s">
        <v>75</v>
      </c>
      <c r="AN2" s="2" t="s">
        <v>75</v>
      </c>
      <c r="AO2" s="2" t="s">
        <v>75</v>
      </c>
      <c r="AP2" s="2" t="s">
        <v>75</v>
      </c>
      <c r="AQ2" s="2" t="s">
        <v>75</v>
      </c>
      <c r="AR2" s="2" t="s">
        <v>75</v>
      </c>
      <c r="AS2" s="2" t="s">
        <v>75</v>
      </c>
      <c r="AT2" s="2" t="s">
        <v>75</v>
      </c>
      <c r="AU2" s="2" t="s">
        <v>75</v>
      </c>
      <c r="AV2" s="2" t="s">
        <v>75</v>
      </c>
      <c r="AW2" s="2" t="s">
        <v>75</v>
      </c>
    </row>
    <row r="3" spans="1:49" s="3" customFormat="1" ht="12" customHeight="1">
      <c r="A3" s="3" t="s">
        <v>45</v>
      </c>
      <c r="B3" s="3" t="s">
        <v>0</v>
      </c>
      <c r="C3" s="3" t="s">
        <v>1</v>
      </c>
      <c r="D3" s="3" t="s">
        <v>12</v>
      </c>
      <c r="E3" s="3" t="s">
        <v>13</v>
      </c>
      <c r="F3" s="3" t="s">
        <v>14</v>
      </c>
      <c r="G3" s="3" t="s">
        <v>15</v>
      </c>
      <c r="H3" s="3" t="s">
        <v>16</v>
      </c>
      <c r="I3" s="3" t="s">
        <v>17</v>
      </c>
      <c r="J3" s="3" t="s">
        <v>41</v>
      </c>
      <c r="K3" s="3" t="s">
        <v>18</v>
      </c>
      <c r="L3" s="3" t="s">
        <v>19</v>
      </c>
      <c r="M3" s="3" t="s">
        <v>20</v>
      </c>
      <c r="N3" s="3" t="s">
        <v>21</v>
      </c>
      <c r="O3" s="3" t="s">
        <v>22</v>
      </c>
      <c r="P3" s="3" t="s">
        <v>23</v>
      </c>
      <c r="Q3" s="3" t="s">
        <v>24</v>
      </c>
      <c r="R3" s="3" t="s">
        <v>26</v>
      </c>
      <c r="S3" s="3" t="s">
        <v>27</v>
      </c>
      <c r="T3" s="3" t="s">
        <v>42</v>
      </c>
      <c r="U3" s="3" t="s">
        <v>44</v>
      </c>
      <c r="V3" s="3" t="s">
        <v>1</v>
      </c>
      <c r="W3" s="3" t="s">
        <v>12</v>
      </c>
      <c r="X3" s="3" t="s">
        <v>43</v>
      </c>
      <c r="Y3" s="9"/>
      <c r="Z3" s="4" t="s">
        <v>45</v>
      </c>
      <c r="AA3" s="4" t="s">
        <v>0</v>
      </c>
      <c r="AB3" s="4" t="s">
        <v>1</v>
      </c>
      <c r="AC3" s="4" t="s">
        <v>12</v>
      </c>
      <c r="AD3" s="4" t="s">
        <v>13</v>
      </c>
      <c r="AE3" s="4" t="s">
        <v>14</v>
      </c>
      <c r="AF3" s="4" t="s">
        <v>15</v>
      </c>
      <c r="AG3" s="4" t="s">
        <v>16</v>
      </c>
      <c r="AH3" s="4" t="s">
        <v>17</v>
      </c>
      <c r="AI3" s="4" t="s">
        <v>41</v>
      </c>
      <c r="AJ3" s="4" t="s">
        <v>18</v>
      </c>
      <c r="AK3" s="4" t="s">
        <v>19</v>
      </c>
      <c r="AL3" s="4" t="s">
        <v>20</v>
      </c>
      <c r="AM3" s="4" t="s">
        <v>21</v>
      </c>
      <c r="AN3" s="4" t="s">
        <v>22</v>
      </c>
      <c r="AO3" s="4" t="s">
        <v>23</v>
      </c>
      <c r="AP3" s="4" t="s">
        <v>24</v>
      </c>
      <c r="AQ3" s="4" t="s">
        <v>26</v>
      </c>
      <c r="AR3" s="4" t="s">
        <v>27</v>
      </c>
      <c r="AS3" s="4" t="s">
        <v>42</v>
      </c>
      <c r="AT3" s="4" t="s">
        <v>44</v>
      </c>
      <c r="AU3" s="4" t="s">
        <v>1</v>
      </c>
      <c r="AV3" s="4" t="s">
        <v>12</v>
      </c>
      <c r="AW3" s="4" t="s">
        <v>43</v>
      </c>
    </row>
    <row r="4" spans="1:49" ht="12" customHeight="1">
      <c r="A4" s="1" t="s">
        <v>2</v>
      </c>
      <c r="B4" s="2">
        <v>7.854528175919937</v>
      </c>
      <c r="C4" s="2">
        <v>0</v>
      </c>
      <c r="D4" s="2">
        <v>0</v>
      </c>
      <c r="E4" s="2">
        <v>2.375927875451165</v>
      </c>
      <c r="F4" s="2">
        <v>2.6442389795522754</v>
      </c>
      <c r="G4" s="2">
        <v>0.43290384209342714</v>
      </c>
      <c r="H4" s="2">
        <v>0</v>
      </c>
      <c r="I4" s="2">
        <v>0</v>
      </c>
      <c r="J4" s="2">
        <v>1.0339982380035495</v>
      </c>
      <c r="K4" s="2">
        <v>8.802955449000214</v>
      </c>
      <c r="L4" s="2">
        <v>7.126690637112955</v>
      </c>
      <c r="M4" s="2">
        <v>0</v>
      </c>
      <c r="N4" s="2">
        <v>1.1101598797970278</v>
      </c>
      <c r="O4" s="2">
        <v>0.17940013832630122</v>
      </c>
      <c r="P4" s="2">
        <v>0</v>
      </c>
      <c r="Q4" s="2">
        <v>31.56080321525685</v>
      </c>
      <c r="R4" s="2">
        <f aca="true" t="shared" si="0" ref="R4:R9">Q4-B4</f>
        <v>23.706275039336916</v>
      </c>
      <c r="S4" s="2">
        <f aca="true" t="shared" si="1" ref="S4:S9">(E4+F4+G4+I4+K4)/(C4+D4+O4+P4+N4+M4+L4)</f>
        <v>1.6938690077187164</v>
      </c>
      <c r="T4" s="2">
        <f aca="true" t="shared" si="2" ref="T4:T9">N4+O4+P4</f>
        <v>1.289560018123329</v>
      </c>
      <c r="U4" s="2">
        <f aca="true" t="shared" si="3" ref="U4:U9">J4+L4+M4</f>
        <v>8.160688875116504</v>
      </c>
      <c r="V4" s="2">
        <f aca="true" t="shared" si="4" ref="V4:V9">C4</f>
        <v>0</v>
      </c>
      <c r="W4" s="2">
        <f aca="true" t="shared" si="5" ref="W4:W9">D4</f>
        <v>0</v>
      </c>
      <c r="X4" s="2">
        <f aca="true" t="shared" si="6" ref="X4:X9">E4+F4+G4+I4+K4</f>
        <v>14.256026146097081</v>
      </c>
      <c r="Z4" s="2">
        <v>0</v>
      </c>
      <c r="AA4" s="2">
        <v>0.3044066240480777</v>
      </c>
      <c r="AB4" s="2">
        <v>0</v>
      </c>
      <c r="AC4" s="2" t="s">
        <v>74</v>
      </c>
      <c r="AD4" s="2">
        <v>0.47922979014474276</v>
      </c>
      <c r="AE4" s="2">
        <v>0.42681135960350985</v>
      </c>
      <c r="AF4" s="2">
        <v>0.04758246891473972</v>
      </c>
      <c r="AG4" s="2">
        <v>0</v>
      </c>
      <c r="AH4" s="2">
        <v>0</v>
      </c>
      <c r="AI4" s="2">
        <v>0.3806005494211747</v>
      </c>
      <c r="AJ4" s="2">
        <v>1.2698448722829496</v>
      </c>
      <c r="AK4" s="2">
        <v>0.5839664831852448</v>
      </c>
      <c r="AL4" s="2" t="s">
        <v>74</v>
      </c>
      <c r="AM4" s="2">
        <v>0.17414900271727388</v>
      </c>
      <c r="AN4" s="2">
        <v>0</v>
      </c>
      <c r="AO4" s="2">
        <v>0</v>
      </c>
      <c r="AP4" s="2">
        <v>1.5290003243116328</v>
      </c>
      <c r="AQ4" s="2">
        <v>1.8334069483597764</v>
      </c>
      <c r="AS4" s="2">
        <v>0.17414900271727388</v>
      </c>
      <c r="AT4" s="2">
        <v>0.6970463626642369</v>
      </c>
      <c r="AU4" s="2">
        <v>0</v>
      </c>
      <c r="AV4" s="2" t="s">
        <v>74</v>
      </c>
      <c r="AW4" s="2">
        <v>1.4235867446208164</v>
      </c>
    </row>
    <row r="5" spans="1:49" ht="12" customHeight="1">
      <c r="A5" s="1" t="s">
        <v>3</v>
      </c>
      <c r="B5" s="2">
        <v>7.945563856542829</v>
      </c>
      <c r="C5" s="2">
        <v>0</v>
      </c>
      <c r="D5" s="2">
        <v>0</v>
      </c>
      <c r="E5" s="2">
        <v>1.9841650357899536</v>
      </c>
      <c r="F5" s="2">
        <v>1.490399470382907</v>
      </c>
      <c r="G5" s="2">
        <v>0.2319835391374951</v>
      </c>
      <c r="H5" s="2">
        <v>0.9159680076521797</v>
      </c>
      <c r="I5" s="2">
        <v>0.2683883815536467</v>
      </c>
      <c r="J5" s="2">
        <v>1.396237190176341</v>
      </c>
      <c r="K5" s="2">
        <v>15.01734894601741</v>
      </c>
      <c r="L5" s="2">
        <v>6.786857501504076</v>
      </c>
      <c r="M5" s="2">
        <v>0</v>
      </c>
      <c r="N5" s="2">
        <v>1.315873621815976</v>
      </c>
      <c r="O5" s="2">
        <v>0.1282549966671972</v>
      </c>
      <c r="P5" s="2">
        <v>0</v>
      </c>
      <c r="Q5" s="2">
        <v>37.481040547240006</v>
      </c>
      <c r="R5" s="2">
        <f t="shared" si="0"/>
        <v>29.535476690697177</v>
      </c>
      <c r="S5" s="2">
        <f t="shared" si="1"/>
        <v>2.3074131211037483</v>
      </c>
      <c r="T5" s="2">
        <f t="shared" si="2"/>
        <v>1.4441286184831732</v>
      </c>
      <c r="U5" s="2">
        <f t="shared" si="3"/>
        <v>8.183094691680417</v>
      </c>
      <c r="V5" s="2">
        <f t="shared" si="4"/>
        <v>0</v>
      </c>
      <c r="W5" s="2">
        <f t="shared" si="5"/>
        <v>0</v>
      </c>
      <c r="X5" s="2">
        <f t="shared" si="6"/>
        <v>18.992285372881412</v>
      </c>
      <c r="Z5" s="2">
        <v>20</v>
      </c>
      <c r="AA5" s="2">
        <v>0.0033404751184092384</v>
      </c>
      <c r="AB5" s="2" t="s">
        <v>74</v>
      </c>
      <c r="AC5" s="2" t="s">
        <v>74</v>
      </c>
      <c r="AD5" s="2">
        <v>0.44491257394847405</v>
      </c>
      <c r="AE5" s="2">
        <v>0.07089726829749741</v>
      </c>
      <c r="AF5" s="2">
        <v>0.059022353041546835</v>
      </c>
      <c r="AG5" s="2">
        <v>0.018292543173652153</v>
      </c>
      <c r="AH5" s="2">
        <v>0.013300957812901727</v>
      </c>
      <c r="AI5" s="2">
        <v>0.013043962055096652</v>
      </c>
      <c r="AJ5" s="2">
        <v>0.9400030809278155</v>
      </c>
      <c r="AK5" s="2">
        <v>0.5004113180195964</v>
      </c>
      <c r="AL5" s="2" t="s">
        <v>74</v>
      </c>
      <c r="AM5" s="2">
        <v>0.12194694917232697</v>
      </c>
      <c r="AN5" s="2">
        <v>0.09116775719468462</v>
      </c>
      <c r="AO5" s="2">
        <v>0</v>
      </c>
      <c r="AP5" s="2">
        <v>1.9471460353896246</v>
      </c>
      <c r="AQ5" s="2">
        <v>1.95048651050806</v>
      </c>
      <c r="AS5" s="2">
        <v>0.15225839341181513</v>
      </c>
      <c r="AT5" s="2">
        <v>0.5005812942452049</v>
      </c>
      <c r="AU5" s="2" t="s">
        <v>74</v>
      </c>
      <c r="AV5" s="2" t="s">
        <v>74</v>
      </c>
      <c r="AW5" s="2">
        <v>1.0441455678690545</v>
      </c>
    </row>
    <row r="6" spans="1:49" ht="12" customHeight="1">
      <c r="A6" s="1" t="s">
        <v>4</v>
      </c>
      <c r="B6" s="2">
        <v>5.8</v>
      </c>
      <c r="C6" s="2">
        <v>0.40930262225340647</v>
      </c>
      <c r="D6" s="2">
        <v>0</v>
      </c>
      <c r="E6" s="2">
        <v>1.383630385445242</v>
      </c>
      <c r="F6" s="2">
        <v>1.0276941443084422</v>
      </c>
      <c r="G6" s="2">
        <v>0.2575174889160128</v>
      </c>
      <c r="H6" s="2">
        <v>0.7545410182268648</v>
      </c>
      <c r="I6" s="2">
        <v>0.0781300356037969</v>
      </c>
      <c r="J6" s="2">
        <v>1.5651374690160498</v>
      </c>
      <c r="K6" s="2">
        <v>3.977061747245965</v>
      </c>
      <c r="L6" s="2">
        <v>6.530634881840117</v>
      </c>
      <c r="M6" s="2">
        <v>0</v>
      </c>
      <c r="N6" s="2">
        <v>1.1796676018563916</v>
      </c>
      <c r="O6" s="2">
        <v>0.09494462731161485</v>
      </c>
      <c r="P6" s="2">
        <v>0</v>
      </c>
      <c r="Q6" s="2">
        <v>24.905621812511086</v>
      </c>
      <c r="R6" s="2">
        <f t="shared" si="0"/>
        <v>19.105621812511085</v>
      </c>
      <c r="S6" s="2">
        <f t="shared" si="1"/>
        <v>0.8185517185796777</v>
      </c>
      <c r="T6" s="2">
        <f t="shared" si="2"/>
        <v>1.2746122291680064</v>
      </c>
      <c r="U6" s="2">
        <f t="shared" si="3"/>
        <v>8.095772350856167</v>
      </c>
      <c r="V6" s="2">
        <f t="shared" si="4"/>
        <v>0.40930262225340647</v>
      </c>
      <c r="W6" s="2">
        <f t="shared" si="5"/>
        <v>0</v>
      </c>
      <c r="X6" s="2">
        <f t="shared" si="6"/>
        <v>6.724033801519459</v>
      </c>
      <c r="Z6" s="2">
        <v>40</v>
      </c>
      <c r="AA6" s="2">
        <v>0.00539327013306109</v>
      </c>
      <c r="AC6" s="2" t="s">
        <v>74</v>
      </c>
      <c r="AD6" s="2">
        <v>0</v>
      </c>
      <c r="AE6" s="2">
        <v>0</v>
      </c>
      <c r="AF6" s="2">
        <v>0</v>
      </c>
      <c r="AG6" s="2">
        <v>0</v>
      </c>
      <c r="AH6" s="2">
        <v>0</v>
      </c>
      <c r="AI6" s="2">
        <v>0.17755030392832677</v>
      </c>
      <c r="AJ6" s="2">
        <v>0.03848301201470695</v>
      </c>
      <c r="AK6" s="2">
        <v>0.1309261550782894</v>
      </c>
      <c r="AL6" s="2" t="s">
        <v>74</v>
      </c>
      <c r="AM6" s="2">
        <v>0</v>
      </c>
      <c r="AN6" s="2">
        <v>0</v>
      </c>
      <c r="AO6" s="2">
        <v>0</v>
      </c>
      <c r="AP6" s="2">
        <v>1.193455477083094</v>
      </c>
      <c r="AQ6" s="2">
        <v>1.1988487472161613</v>
      </c>
      <c r="AS6" s="2">
        <v>0</v>
      </c>
      <c r="AT6" s="2">
        <v>0.22060319242618748</v>
      </c>
      <c r="AU6" s="2">
        <v>0</v>
      </c>
      <c r="AV6" s="2" t="s">
        <v>74</v>
      </c>
      <c r="AW6" s="2">
        <v>0.03848301201470695</v>
      </c>
    </row>
    <row r="7" spans="1:49" ht="12" customHeight="1">
      <c r="A7" s="1" t="s">
        <v>5</v>
      </c>
      <c r="B7" s="2">
        <v>9.8</v>
      </c>
      <c r="C7" s="2">
        <v>0</v>
      </c>
      <c r="D7" s="2">
        <v>0</v>
      </c>
      <c r="E7" s="2">
        <v>4.812474562114859</v>
      </c>
      <c r="F7" s="2">
        <v>2.6729450428752877</v>
      </c>
      <c r="G7" s="2">
        <v>0</v>
      </c>
      <c r="H7" s="2">
        <v>0</v>
      </c>
      <c r="I7" s="2">
        <v>0</v>
      </c>
      <c r="J7" s="2">
        <v>1.60505477191272</v>
      </c>
      <c r="K7" s="2">
        <v>9.172666826640318</v>
      </c>
      <c r="L7" s="2">
        <v>5.913045452099178</v>
      </c>
      <c r="M7" s="2">
        <v>0</v>
      </c>
      <c r="N7" s="2">
        <v>1.641831186607416</v>
      </c>
      <c r="O7" s="2">
        <v>0.16176578888158977</v>
      </c>
      <c r="P7" s="2">
        <v>0</v>
      </c>
      <c r="Q7" s="2">
        <v>36.6026664103981</v>
      </c>
      <c r="R7" s="2">
        <f t="shared" si="0"/>
        <v>26.8026664103981</v>
      </c>
      <c r="S7" s="2">
        <f t="shared" si="1"/>
        <v>2.1587220851487485</v>
      </c>
      <c r="T7" s="2">
        <f t="shared" si="2"/>
        <v>1.8035969754890058</v>
      </c>
      <c r="U7" s="2">
        <f t="shared" si="3"/>
        <v>7.5181002240118975</v>
      </c>
      <c r="V7" s="2">
        <f t="shared" si="4"/>
        <v>0</v>
      </c>
      <c r="W7" s="2">
        <f t="shared" si="5"/>
        <v>0</v>
      </c>
      <c r="X7" s="2">
        <f t="shared" si="6"/>
        <v>16.658086431630466</v>
      </c>
      <c r="Z7" s="2">
        <v>60</v>
      </c>
      <c r="AA7" s="2">
        <v>0.9188001804756174</v>
      </c>
      <c r="AB7" s="2" t="s">
        <v>74</v>
      </c>
      <c r="AC7" s="2" t="s">
        <v>74</v>
      </c>
      <c r="AD7" s="2">
        <v>0.09866709310361244</v>
      </c>
      <c r="AE7" s="2">
        <v>0.026576271302831484</v>
      </c>
      <c r="AF7" s="2">
        <v>0</v>
      </c>
      <c r="AG7" s="2">
        <v>0</v>
      </c>
      <c r="AH7" s="2">
        <v>0</v>
      </c>
      <c r="AI7" s="2">
        <v>0.07257470639710598</v>
      </c>
      <c r="AJ7" s="2">
        <v>0.098981846268162</v>
      </c>
      <c r="AK7" s="2">
        <v>0.16934752639683762</v>
      </c>
      <c r="AL7" s="2" t="s">
        <v>74</v>
      </c>
      <c r="AM7" s="2">
        <v>0.1200946935923802</v>
      </c>
      <c r="AN7" s="2">
        <v>0.063713319087658</v>
      </c>
      <c r="AO7" s="2">
        <v>0</v>
      </c>
      <c r="AP7" s="2">
        <v>0.9500233761218367</v>
      </c>
      <c r="AQ7" s="2">
        <v>0.031223195646451395</v>
      </c>
      <c r="AS7" s="2">
        <v>0.1359489700520508</v>
      </c>
      <c r="AT7" s="2">
        <v>0.18424351469008007</v>
      </c>
      <c r="AU7" s="2" t="s">
        <v>74</v>
      </c>
      <c r="AV7" s="2" t="s">
        <v>74</v>
      </c>
      <c r="AW7" s="2">
        <v>0.14226348564734623</v>
      </c>
    </row>
    <row r="8" spans="1:49" ht="12" customHeight="1">
      <c r="A8" s="1" t="s">
        <v>6</v>
      </c>
      <c r="B8" s="2">
        <v>9.15376802531636</v>
      </c>
      <c r="C8" s="2">
        <v>0</v>
      </c>
      <c r="D8" s="2">
        <v>1.0931799509024913</v>
      </c>
      <c r="E8" s="2">
        <v>5.607934408546162</v>
      </c>
      <c r="F8" s="2">
        <v>1.3291398054403487</v>
      </c>
      <c r="G8" s="2">
        <v>0.5914463630870935</v>
      </c>
      <c r="H8" s="2">
        <v>0</v>
      </c>
      <c r="I8" s="2">
        <v>0.261560178208115</v>
      </c>
      <c r="J8" s="2">
        <v>4.449510338654085</v>
      </c>
      <c r="K8" s="2">
        <v>11.664974065195189</v>
      </c>
      <c r="L8" s="2">
        <v>5.768177970880471</v>
      </c>
      <c r="M8" s="2">
        <v>0</v>
      </c>
      <c r="N8" s="2">
        <v>1.2929823599055943</v>
      </c>
      <c r="O8" s="2">
        <v>0.19290342149496076</v>
      </c>
      <c r="P8" s="2">
        <v>0</v>
      </c>
      <c r="Q8" s="2">
        <v>41.40557688763087</v>
      </c>
      <c r="R8" s="2">
        <f t="shared" si="0"/>
        <v>32.25180886231451</v>
      </c>
      <c r="S8" s="2">
        <f t="shared" si="1"/>
        <v>2.3307160437950354</v>
      </c>
      <c r="T8" s="2">
        <f t="shared" si="2"/>
        <v>1.485885781400555</v>
      </c>
      <c r="U8" s="2">
        <f t="shared" si="3"/>
        <v>10.217688309534555</v>
      </c>
      <c r="V8" s="2">
        <f t="shared" si="4"/>
        <v>0</v>
      </c>
      <c r="W8" s="2">
        <f t="shared" si="5"/>
        <v>1.0931799509024913</v>
      </c>
      <c r="X8" s="2">
        <f t="shared" si="6"/>
        <v>19.45505482047691</v>
      </c>
      <c r="Z8" s="2">
        <v>80</v>
      </c>
      <c r="AA8" s="2">
        <v>1.5060195034661223</v>
      </c>
      <c r="AB8" s="2" t="s">
        <v>74</v>
      </c>
      <c r="AC8" s="2">
        <v>0</v>
      </c>
      <c r="AD8" s="2">
        <v>0.1926461913730745</v>
      </c>
      <c r="AE8" s="2">
        <v>0</v>
      </c>
      <c r="AF8" s="2">
        <v>0</v>
      </c>
      <c r="AG8" s="2">
        <v>0</v>
      </c>
      <c r="AH8" s="2">
        <v>0</v>
      </c>
      <c r="AI8" s="2">
        <v>0.13500626346557004</v>
      </c>
      <c r="AJ8" s="2">
        <v>0.5703254104782304</v>
      </c>
      <c r="AK8" s="2">
        <v>0.4292591402062768</v>
      </c>
      <c r="AL8" s="2" t="s">
        <v>74</v>
      </c>
      <c r="AM8" s="2">
        <v>0.009544385804136685</v>
      </c>
      <c r="AN8" s="2">
        <v>0.01107185205875445</v>
      </c>
      <c r="AO8" s="2">
        <v>0</v>
      </c>
      <c r="AP8" s="2">
        <v>1.340049556762102</v>
      </c>
      <c r="AQ8" s="2">
        <v>0.16596994670383666</v>
      </c>
      <c r="AS8" s="2">
        <v>0.01461783870444434</v>
      </c>
      <c r="AT8" s="2">
        <v>0.4499890005606436</v>
      </c>
      <c r="AU8" s="2" t="s">
        <v>74</v>
      </c>
      <c r="AV8" s="2">
        <v>0</v>
      </c>
      <c r="AW8" s="2">
        <v>0.6019830802337498</v>
      </c>
    </row>
    <row r="9" spans="1:49" ht="12" customHeight="1">
      <c r="A9" s="1" t="s">
        <v>7</v>
      </c>
      <c r="B9" s="2">
        <v>7.33335401913061</v>
      </c>
      <c r="C9" s="2">
        <v>0</v>
      </c>
      <c r="D9" s="2">
        <v>0</v>
      </c>
      <c r="E9" s="2">
        <v>2.381773029370599</v>
      </c>
      <c r="F9" s="2">
        <v>1.6299815273177178</v>
      </c>
      <c r="G9" s="2">
        <v>0.7156078933601432</v>
      </c>
      <c r="H9" s="2">
        <v>0</v>
      </c>
      <c r="I9" s="2">
        <v>0.2484673392498455</v>
      </c>
      <c r="J9" s="2">
        <v>3.7100813660000975</v>
      </c>
      <c r="K9" s="2">
        <v>8.37056228661445</v>
      </c>
      <c r="L9" s="2">
        <v>4.8208082099625384</v>
      </c>
      <c r="M9" s="2">
        <v>0</v>
      </c>
      <c r="N9" s="2">
        <v>0.6431727221955567</v>
      </c>
      <c r="O9" s="2">
        <v>0.2047358496592588</v>
      </c>
      <c r="P9" s="2">
        <v>0</v>
      </c>
      <c r="Q9" s="2">
        <v>30.058544242860815</v>
      </c>
      <c r="R9" s="2">
        <f t="shared" si="0"/>
        <v>22.725190223730205</v>
      </c>
      <c r="S9" s="2">
        <f t="shared" si="1"/>
        <v>2.354393876004154</v>
      </c>
      <c r="T9" s="2">
        <f t="shared" si="2"/>
        <v>0.8479085718548155</v>
      </c>
      <c r="U9" s="2">
        <f t="shared" si="3"/>
        <v>8.530889575962636</v>
      </c>
      <c r="V9" s="2">
        <f t="shared" si="4"/>
        <v>0</v>
      </c>
      <c r="W9" s="2">
        <f t="shared" si="5"/>
        <v>0</v>
      </c>
      <c r="X9" s="2">
        <f t="shared" si="6"/>
        <v>13.346392075912755</v>
      </c>
      <c r="Z9" s="2">
        <v>150</v>
      </c>
      <c r="AA9" s="2">
        <v>2.5301258190821883</v>
      </c>
      <c r="AB9" s="2" t="s">
        <v>74</v>
      </c>
      <c r="AC9" s="2" t="s">
        <v>74</v>
      </c>
      <c r="AD9" s="2">
        <v>0.06250680510171228</v>
      </c>
      <c r="AE9" s="2">
        <v>0</v>
      </c>
      <c r="AF9" s="2">
        <v>0</v>
      </c>
      <c r="AG9" s="2">
        <v>0</v>
      </c>
      <c r="AH9" s="2">
        <v>0</v>
      </c>
      <c r="AI9" s="2">
        <v>0.133879728800296</v>
      </c>
      <c r="AJ9" s="2">
        <v>0.6912044856080336</v>
      </c>
      <c r="AK9" s="2">
        <v>0.009719448437886809</v>
      </c>
      <c r="AL9" s="2" t="s">
        <v>74</v>
      </c>
      <c r="AM9" s="2">
        <v>0.04425249293948943</v>
      </c>
      <c r="AN9" s="2">
        <v>0.13806983151559843</v>
      </c>
      <c r="AO9" s="2">
        <v>0</v>
      </c>
      <c r="AP9" s="2">
        <v>3.322560257008757</v>
      </c>
      <c r="AQ9" s="2">
        <v>0.7924344379266287</v>
      </c>
      <c r="AS9" s="2">
        <v>0.14498814263968382</v>
      </c>
      <c r="AT9" s="2">
        <v>0.13423207314787902</v>
      </c>
      <c r="AU9" s="2" t="s">
        <v>74</v>
      </c>
      <c r="AV9" s="2" t="s">
        <v>74</v>
      </c>
      <c r="AW9" s="2">
        <v>0.6940250295260898</v>
      </c>
    </row>
    <row r="10" spans="2:24" ht="12" customHeight="1"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1:49" s="3" customFormat="1" ht="12" customHeight="1">
      <c r="A11" s="3" t="s">
        <v>25</v>
      </c>
      <c r="B11" s="3" t="s">
        <v>0</v>
      </c>
      <c r="C11" s="3" t="s">
        <v>1</v>
      </c>
      <c r="D11" s="3" t="s">
        <v>12</v>
      </c>
      <c r="E11" s="3" t="s">
        <v>13</v>
      </c>
      <c r="F11" s="3" t="s">
        <v>14</v>
      </c>
      <c r="G11" s="3" t="s">
        <v>15</v>
      </c>
      <c r="H11" s="3" t="s">
        <v>16</v>
      </c>
      <c r="I11" s="3" t="s">
        <v>17</v>
      </c>
      <c r="J11" s="3" t="s">
        <v>41</v>
      </c>
      <c r="K11" s="3" t="s">
        <v>18</v>
      </c>
      <c r="L11" s="3" t="s">
        <v>19</v>
      </c>
      <c r="M11" s="3" t="s">
        <v>20</v>
      </c>
      <c r="N11" s="3" t="s">
        <v>21</v>
      </c>
      <c r="O11" s="3" t="s">
        <v>22</v>
      </c>
      <c r="P11" s="3" t="s">
        <v>23</v>
      </c>
      <c r="Q11" s="3" t="s">
        <v>24</v>
      </c>
      <c r="R11" s="3" t="s">
        <v>26</v>
      </c>
      <c r="S11" s="3" t="s">
        <v>27</v>
      </c>
      <c r="T11" s="3" t="s">
        <v>42</v>
      </c>
      <c r="U11" s="3" t="s">
        <v>44</v>
      </c>
      <c r="V11" s="3" t="s">
        <v>1</v>
      </c>
      <c r="W11" s="3" t="s">
        <v>12</v>
      </c>
      <c r="X11" s="3" t="s">
        <v>43</v>
      </c>
      <c r="Z11" s="4" t="s">
        <v>25</v>
      </c>
      <c r="AA11" s="4" t="s">
        <v>0</v>
      </c>
      <c r="AB11" s="4" t="s">
        <v>1</v>
      </c>
      <c r="AC11" s="4" t="s">
        <v>12</v>
      </c>
      <c r="AD11" s="4" t="s">
        <v>13</v>
      </c>
      <c r="AE11" s="4" t="s">
        <v>14</v>
      </c>
      <c r="AF11" s="4" t="s">
        <v>15</v>
      </c>
      <c r="AG11" s="4" t="s">
        <v>16</v>
      </c>
      <c r="AH11" s="4" t="s">
        <v>17</v>
      </c>
      <c r="AI11" s="4" t="s">
        <v>41</v>
      </c>
      <c r="AJ11" s="4" t="s">
        <v>18</v>
      </c>
      <c r="AK11" s="4" t="s">
        <v>19</v>
      </c>
      <c r="AL11" s="4" t="s">
        <v>20</v>
      </c>
      <c r="AM11" s="4" t="s">
        <v>21</v>
      </c>
      <c r="AN11" s="4" t="s">
        <v>22</v>
      </c>
      <c r="AO11" s="4" t="s">
        <v>23</v>
      </c>
      <c r="AP11" s="4" t="s">
        <v>24</v>
      </c>
      <c r="AQ11" s="4" t="s">
        <v>26</v>
      </c>
      <c r="AR11" s="4" t="s">
        <v>27</v>
      </c>
      <c r="AS11" s="4" t="s">
        <v>42</v>
      </c>
      <c r="AT11" s="4" t="s">
        <v>44</v>
      </c>
      <c r="AU11" s="4" t="s">
        <v>1</v>
      </c>
      <c r="AV11" s="4" t="s">
        <v>12</v>
      </c>
      <c r="AW11" s="4" t="s">
        <v>43</v>
      </c>
    </row>
    <row r="12" spans="1:49" ht="12" customHeight="1">
      <c r="A12" s="1" t="s">
        <v>2</v>
      </c>
      <c r="B12" s="2">
        <v>5.648848859077059</v>
      </c>
      <c r="C12" s="2">
        <v>0</v>
      </c>
      <c r="D12" s="2">
        <v>0</v>
      </c>
      <c r="E12" s="2">
        <v>0.8715092921564457</v>
      </c>
      <c r="F12" s="2">
        <v>0.7283063541060796</v>
      </c>
      <c r="G12" s="2">
        <v>0</v>
      </c>
      <c r="H12" s="2">
        <v>0</v>
      </c>
      <c r="I12" s="2">
        <v>0</v>
      </c>
      <c r="J12" s="2">
        <v>2.420208285107029</v>
      </c>
      <c r="K12" s="2">
        <v>4.688724537377346</v>
      </c>
      <c r="L12" s="2">
        <v>9.521611398188371</v>
      </c>
      <c r="M12" s="2">
        <v>0</v>
      </c>
      <c r="N12" s="2">
        <v>1.6979621825576736</v>
      </c>
      <c r="O12" s="2">
        <v>0.1452855183678659</v>
      </c>
      <c r="P12" s="2">
        <v>0</v>
      </c>
      <c r="Q12" s="2">
        <v>26.95958938096169</v>
      </c>
      <c r="R12" s="2">
        <f>Q12-B12</f>
        <v>21.310740521884632</v>
      </c>
      <c r="S12" s="2">
        <f>(E12+F12+G12+I12+K12)/(C12+D12+O12+P12+N12+M12+L12)</f>
        <v>0.5533319972378867</v>
      </c>
      <c r="T12" s="2">
        <f>N12+O12+P12</f>
        <v>1.8432477009255395</v>
      </c>
      <c r="U12" s="2">
        <f>J12+L12+M12</f>
        <v>11.9418196832954</v>
      </c>
      <c r="V12" s="2">
        <f>C12</f>
        <v>0</v>
      </c>
      <c r="W12" s="2">
        <f>+D12</f>
        <v>0</v>
      </c>
      <c r="X12" s="2">
        <f>E12+F12+G12+I12+K12</f>
        <v>6.288540183639871</v>
      </c>
      <c r="Z12" s="2">
        <v>0</v>
      </c>
      <c r="AA12" s="2">
        <v>0.3266379574199106</v>
      </c>
      <c r="AB12" s="2">
        <v>0</v>
      </c>
      <c r="AC12" s="2" t="s">
        <v>74</v>
      </c>
      <c r="AD12" s="2">
        <v>0.017447692075311185</v>
      </c>
      <c r="AE12" s="2">
        <v>0.07310354323283008</v>
      </c>
      <c r="AF12" s="2">
        <v>0</v>
      </c>
      <c r="AG12" s="2">
        <v>0</v>
      </c>
      <c r="AH12" s="2">
        <v>0</v>
      </c>
      <c r="AI12" s="2">
        <v>0.47505364943130335</v>
      </c>
      <c r="AJ12" s="2">
        <v>0.6492905788190302</v>
      </c>
      <c r="AK12" s="2">
        <v>0.917293338598809</v>
      </c>
      <c r="AL12" s="2">
        <v>0</v>
      </c>
      <c r="AM12" s="2">
        <v>0.05479577709813602</v>
      </c>
      <c r="AN12" s="2">
        <v>0.04160488798443894</v>
      </c>
      <c r="AO12" s="2">
        <v>0</v>
      </c>
      <c r="AP12" s="2">
        <v>2.472017648690869</v>
      </c>
      <c r="AQ12" s="2">
        <v>2.145379691271014</v>
      </c>
      <c r="AS12" s="2">
        <v>0.06880075502482745</v>
      </c>
      <c r="AT12" s="2">
        <v>1.0330067951740438</v>
      </c>
      <c r="AU12" s="2">
        <v>0</v>
      </c>
      <c r="AV12" s="2" t="s">
        <v>74</v>
      </c>
      <c r="AW12" s="2">
        <v>0.653625891267398</v>
      </c>
    </row>
    <row r="13" spans="1:49" ht="12" customHeight="1">
      <c r="A13" s="1" t="s">
        <v>3</v>
      </c>
      <c r="B13" s="2">
        <v>4.7574640151106005</v>
      </c>
      <c r="C13" s="2">
        <v>0</v>
      </c>
      <c r="D13" s="2">
        <v>0</v>
      </c>
      <c r="E13" s="2">
        <v>0.7440147299409592</v>
      </c>
      <c r="F13" s="2">
        <v>0</v>
      </c>
      <c r="G13" s="2">
        <v>0</v>
      </c>
      <c r="H13" s="2">
        <v>0</v>
      </c>
      <c r="I13" s="2">
        <v>0</v>
      </c>
      <c r="J13" s="2">
        <v>2.285406606880025</v>
      </c>
      <c r="K13" s="2">
        <v>4.107986931694743</v>
      </c>
      <c r="L13" s="2">
        <v>8.642250204857246</v>
      </c>
      <c r="M13" s="2">
        <v>0</v>
      </c>
      <c r="N13" s="2">
        <v>1.128252394722698</v>
      </c>
      <c r="O13" s="2">
        <v>0.23178333220077232</v>
      </c>
      <c r="P13" s="2">
        <v>0</v>
      </c>
      <c r="Q13" s="2">
        <v>21.897158215407046</v>
      </c>
      <c r="R13" s="2">
        <f aca="true" t="shared" si="7" ref="R13:R21">Q13-B13</f>
        <v>17.139694200296447</v>
      </c>
      <c r="S13" s="2">
        <f aca="true" t="shared" si="8" ref="S13:S21">(E13+F13+G13+I13+K13)/(C13+D13+O13+P13+N13+M13+L13)</f>
        <v>0.4850892780638491</v>
      </c>
      <c r="T13" s="2">
        <f aca="true" t="shared" si="9" ref="T13:T21">N13+O13+P13</f>
        <v>1.3600357269234702</v>
      </c>
      <c r="U13" s="2">
        <f aca="true" t="shared" si="10" ref="U13:U21">J13+L13+M13</f>
        <v>10.927656811737272</v>
      </c>
      <c r="V13" s="2">
        <f aca="true" t="shared" si="11" ref="V13:V21">C13</f>
        <v>0</v>
      </c>
      <c r="W13" s="2">
        <f aca="true" t="shared" si="12" ref="W13:W21">+D13</f>
        <v>0</v>
      </c>
      <c r="X13" s="2">
        <f aca="true" t="shared" si="13" ref="X13:X21">E13+F13+G13+I13+K13</f>
        <v>4.852001661635702</v>
      </c>
      <c r="Z13" s="2">
        <v>20</v>
      </c>
      <c r="AA13" s="2">
        <v>0.287566724549424</v>
      </c>
      <c r="AB13" s="2" t="s">
        <v>74</v>
      </c>
      <c r="AC13" s="2" t="s">
        <v>74</v>
      </c>
      <c r="AD13" s="2">
        <v>0.021085815576903887</v>
      </c>
      <c r="AE13" s="2">
        <v>0</v>
      </c>
      <c r="AF13" s="2">
        <v>0</v>
      </c>
      <c r="AG13" s="2">
        <v>0</v>
      </c>
      <c r="AH13" s="2">
        <v>0</v>
      </c>
      <c r="AI13" s="2">
        <v>0.27987758931383644</v>
      </c>
      <c r="AJ13" s="2">
        <v>0.10556388928631837</v>
      </c>
      <c r="AK13" s="2">
        <v>0.28185550833261</v>
      </c>
      <c r="AL13" s="2">
        <v>0</v>
      </c>
      <c r="AM13" s="2">
        <v>0.10334615026314296</v>
      </c>
      <c r="AN13" s="2">
        <v>0.19538074974459443</v>
      </c>
      <c r="AO13" s="2">
        <v>0</v>
      </c>
      <c r="AP13" s="2">
        <v>0.09761616818649269</v>
      </c>
      <c r="AQ13" s="2">
        <v>0.38518289273589246</v>
      </c>
      <c r="AS13" s="2">
        <v>0.22102955491284862</v>
      </c>
      <c r="AT13" s="2">
        <v>0.39720774486099647</v>
      </c>
      <c r="AU13" s="2" t="s">
        <v>74</v>
      </c>
      <c r="AV13" s="2" t="s">
        <v>74</v>
      </c>
      <c r="AW13" s="2">
        <v>0.10764918178879616</v>
      </c>
    </row>
    <row r="14" spans="1:49" ht="12" customHeight="1">
      <c r="A14" s="1" t="s">
        <v>4</v>
      </c>
      <c r="B14" s="2">
        <v>4.711580563351508</v>
      </c>
      <c r="C14" s="2">
        <v>0</v>
      </c>
      <c r="D14" s="2">
        <v>0</v>
      </c>
      <c r="E14" s="2">
        <v>0.7206916002859362</v>
      </c>
      <c r="F14" s="2">
        <v>0</v>
      </c>
      <c r="G14" s="2">
        <v>0</v>
      </c>
      <c r="H14" s="2">
        <v>0</v>
      </c>
      <c r="I14" s="2">
        <v>0</v>
      </c>
      <c r="J14" s="2">
        <v>2.14973113439531</v>
      </c>
      <c r="K14" s="2">
        <v>3.2572655464679166</v>
      </c>
      <c r="L14" s="2">
        <v>7.191740251454159</v>
      </c>
      <c r="M14" s="2">
        <v>0</v>
      </c>
      <c r="N14" s="2">
        <v>1.006891565135761</v>
      </c>
      <c r="O14" s="2">
        <v>0</v>
      </c>
      <c r="P14" s="2">
        <v>0</v>
      </c>
      <c r="Q14" s="2">
        <v>19.03790066109059</v>
      </c>
      <c r="R14" s="2">
        <f t="shared" si="7"/>
        <v>14.326320097739082</v>
      </c>
      <c r="S14" s="2">
        <f t="shared" si="8"/>
        <v>0.4851976812404799</v>
      </c>
      <c r="T14" s="2">
        <f t="shared" si="9"/>
        <v>1.006891565135761</v>
      </c>
      <c r="U14" s="2">
        <f t="shared" si="10"/>
        <v>9.34147138584947</v>
      </c>
      <c r="V14" s="2">
        <f t="shared" si="11"/>
        <v>0</v>
      </c>
      <c r="W14" s="2">
        <f t="shared" si="12"/>
        <v>0</v>
      </c>
      <c r="X14" s="2">
        <f t="shared" si="13"/>
        <v>3.9779571467538526</v>
      </c>
      <c r="Z14" s="2">
        <v>40</v>
      </c>
      <c r="AA14" s="2">
        <v>0.3812700393083675</v>
      </c>
      <c r="AB14" s="2" t="s">
        <v>74</v>
      </c>
      <c r="AC14" s="2" t="s">
        <v>74</v>
      </c>
      <c r="AD14" s="2">
        <v>0.08552773603988771</v>
      </c>
      <c r="AE14" s="2">
        <v>0</v>
      </c>
      <c r="AF14" s="2">
        <v>0</v>
      </c>
      <c r="AG14" s="2">
        <v>0</v>
      </c>
      <c r="AH14" s="2">
        <v>0</v>
      </c>
      <c r="AI14" s="2">
        <v>0.07414928167991047</v>
      </c>
      <c r="AJ14" s="2">
        <v>0.08434362399505706</v>
      </c>
      <c r="AK14" s="2">
        <v>0.3746667177863015</v>
      </c>
      <c r="AL14" s="2">
        <v>0</v>
      </c>
      <c r="AM14" s="2">
        <v>0.22325771634565725</v>
      </c>
      <c r="AN14" s="2">
        <v>0</v>
      </c>
      <c r="AO14" s="2">
        <v>0</v>
      </c>
      <c r="AP14" s="2">
        <v>0.9062293038051353</v>
      </c>
      <c r="AQ14" s="2">
        <v>0.5249592644969244</v>
      </c>
      <c r="AS14" s="2">
        <v>0.22325771634565725</v>
      </c>
      <c r="AT14" s="2">
        <v>0.38193358766990737</v>
      </c>
      <c r="AU14" s="2" t="s">
        <v>74</v>
      </c>
      <c r="AV14" s="2" t="s">
        <v>74</v>
      </c>
      <c r="AW14" s="2">
        <v>0.12012010881084095</v>
      </c>
    </row>
    <row r="15" spans="1:49" ht="12" customHeight="1">
      <c r="A15" s="1" t="s">
        <v>5</v>
      </c>
      <c r="B15" s="2">
        <v>4.792494220800425</v>
      </c>
      <c r="C15" s="2">
        <v>0</v>
      </c>
      <c r="D15" s="2">
        <v>0</v>
      </c>
      <c r="E15" s="2">
        <v>2.7284254921302997</v>
      </c>
      <c r="F15" s="2">
        <v>2.121365606776501</v>
      </c>
      <c r="G15" s="2">
        <v>0</v>
      </c>
      <c r="H15" s="2">
        <v>0</v>
      </c>
      <c r="I15" s="2">
        <v>0</v>
      </c>
      <c r="J15" s="2">
        <v>1.9047801865418168</v>
      </c>
      <c r="K15" s="2">
        <v>6.262299457448455</v>
      </c>
      <c r="L15" s="2">
        <v>8.388933353376585</v>
      </c>
      <c r="M15" s="2">
        <v>0</v>
      </c>
      <c r="N15" s="2">
        <v>0.8962891435599448</v>
      </c>
      <c r="O15" s="2">
        <v>0.23995668860260294</v>
      </c>
      <c r="P15" s="2">
        <v>0</v>
      </c>
      <c r="Q15" s="2">
        <v>27.33454414923663</v>
      </c>
      <c r="R15" s="2">
        <f t="shared" si="7"/>
        <v>22.542049928436207</v>
      </c>
      <c r="S15" s="2">
        <f t="shared" si="8"/>
        <v>1.1666017341936548</v>
      </c>
      <c r="T15" s="2">
        <f t="shared" si="9"/>
        <v>1.1362458321625477</v>
      </c>
      <c r="U15" s="2">
        <f t="shared" si="10"/>
        <v>10.293713539918402</v>
      </c>
      <c r="V15" s="2">
        <f t="shared" si="11"/>
        <v>0</v>
      </c>
      <c r="W15" s="2">
        <f t="shared" si="12"/>
        <v>0</v>
      </c>
      <c r="X15" s="2">
        <f t="shared" si="13"/>
        <v>11.112090556355255</v>
      </c>
      <c r="Z15" s="2">
        <v>60</v>
      </c>
      <c r="AA15" s="2">
        <v>0.24041334598191524</v>
      </c>
      <c r="AB15" s="2" t="s">
        <v>74</v>
      </c>
      <c r="AC15" s="2" t="s">
        <v>74</v>
      </c>
      <c r="AD15" s="2">
        <v>0.4072677017981403</v>
      </c>
      <c r="AE15" s="2">
        <v>0.0943254496433125</v>
      </c>
      <c r="AF15" s="2">
        <v>0</v>
      </c>
      <c r="AG15" s="2">
        <v>0</v>
      </c>
      <c r="AH15" s="2">
        <v>0</v>
      </c>
      <c r="AI15" s="2">
        <v>0.16766797830287145</v>
      </c>
      <c r="AJ15" s="2">
        <v>0.08951153725715304</v>
      </c>
      <c r="AK15" s="2">
        <v>0.06789422427955843</v>
      </c>
      <c r="AL15" s="2">
        <v>0</v>
      </c>
      <c r="AM15" s="2">
        <v>0.11289966327287282</v>
      </c>
      <c r="AN15" s="2">
        <v>0</v>
      </c>
      <c r="AO15" s="2">
        <v>0</v>
      </c>
      <c r="AP15" s="2">
        <v>0.16581827986804082</v>
      </c>
      <c r="AQ15" s="2">
        <v>0.40623162584916295</v>
      </c>
      <c r="AS15" s="2">
        <v>0.11289966327287282</v>
      </c>
      <c r="AT15" s="2">
        <v>0.18089272135355572</v>
      </c>
      <c r="AU15" s="2" t="s">
        <v>74</v>
      </c>
      <c r="AV15" s="2" t="s">
        <v>74</v>
      </c>
      <c r="AW15" s="2">
        <v>0.42752378492955306</v>
      </c>
    </row>
    <row r="16" spans="1:49" ht="12" customHeight="1">
      <c r="A16" s="1" t="s">
        <v>6</v>
      </c>
      <c r="B16" s="2">
        <v>6.529402152036776</v>
      </c>
      <c r="C16" s="2">
        <v>0</v>
      </c>
      <c r="D16" s="2">
        <v>0</v>
      </c>
      <c r="E16" s="2">
        <v>9.44361166730798</v>
      </c>
      <c r="F16" s="2">
        <v>0</v>
      </c>
      <c r="G16" s="2">
        <v>0</v>
      </c>
      <c r="H16" s="2">
        <v>0</v>
      </c>
      <c r="I16" s="2">
        <v>0</v>
      </c>
      <c r="J16" s="2">
        <v>1.734809302175908</v>
      </c>
      <c r="K16" s="2">
        <v>4.910029915369134</v>
      </c>
      <c r="L16" s="2">
        <v>6.622034570354954</v>
      </c>
      <c r="M16" s="2">
        <v>0</v>
      </c>
      <c r="N16" s="2">
        <v>1.9955119309060239</v>
      </c>
      <c r="O16" s="2">
        <v>0.14304924204967018</v>
      </c>
      <c r="P16" s="2">
        <v>0</v>
      </c>
      <c r="Q16" s="2">
        <v>31.378448780200447</v>
      </c>
      <c r="R16" s="2">
        <f t="shared" si="7"/>
        <v>24.84904662816367</v>
      </c>
      <c r="S16" s="2">
        <f t="shared" si="8"/>
        <v>1.6384321344398483</v>
      </c>
      <c r="T16" s="2">
        <f t="shared" si="9"/>
        <v>2.138561172955694</v>
      </c>
      <c r="U16" s="2">
        <f t="shared" si="10"/>
        <v>8.356843872530861</v>
      </c>
      <c r="V16" s="2">
        <f t="shared" si="11"/>
        <v>0</v>
      </c>
      <c r="W16" s="2">
        <f t="shared" si="12"/>
        <v>0</v>
      </c>
      <c r="X16" s="2">
        <f t="shared" si="13"/>
        <v>14.353641582677113</v>
      </c>
      <c r="Z16" s="2">
        <v>80</v>
      </c>
      <c r="AA16" s="2">
        <v>0.28400468112484295</v>
      </c>
      <c r="AB16" s="2" t="s">
        <v>74</v>
      </c>
      <c r="AC16" s="2" t="s">
        <v>74</v>
      </c>
      <c r="AD16" s="2">
        <v>0.05181790428527685</v>
      </c>
      <c r="AE16" s="2">
        <v>0</v>
      </c>
      <c r="AF16" s="2">
        <v>0</v>
      </c>
      <c r="AG16" s="2">
        <v>0</v>
      </c>
      <c r="AH16" s="2">
        <v>0</v>
      </c>
      <c r="AI16" s="2">
        <v>0.5866155085610586</v>
      </c>
      <c r="AJ16" s="2">
        <v>0.15433515519241922</v>
      </c>
      <c r="AK16" s="2">
        <v>0.45129391452532064</v>
      </c>
      <c r="AL16" s="2">
        <v>0</v>
      </c>
      <c r="AM16" s="2">
        <v>0.04703537941520072</v>
      </c>
      <c r="AN16" s="2">
        <v>0.03797498394111663</v>
      </c>
      <c r="AO16" s="2">
        <v>0</v>
      </c>
      <c r="AP16" s="2">
        <v>0.7714116295122898</v>
      </c>
      <c r="AQ16" s="2">
        <v>1.0554163106371257</v>
      </c>
      <c r="AS16" s="2">
        <v>0.06045185127074235</v>
      </c>
      <c r="AT16" s="2">
        <v>0.7401242815716405</v>
      </c>
      <c r="AU16" s="2" t="s">
        <v>74</v>
      </c>
      <c r="AV16" s="2" t="s">
        <v>74</v>
      </c>
      <c r="AW16" s="2">
        <v>0.16280182840738072</v>
      </c>
    </row>
    <row r="17" spans="1:49" ht="12" customHeight="1">
      <c r="A17" s="1" t="s">
        <v>7</v>
      </c>
      <c r="B17" s="2">
        <v>6.368901023870368</v>
      </c>
      <c r="C17" s="2">
        <v>0</v>
      </c>
      <c r="D17" s="2">
        <v>0.8852137621608325</v>
      </c>
      <c r="E17" s="2">
        <v>10.82565919568116</v>
      </c>
      <c r="F17" s="2">
        <v>0</v>
      </c>
      <c r="G17" s="2">
        <v>0</v>
      </c>
      <c r="H17" s="2">
        <v>0</v>
      </c>
      <c r="I17" s="2">
        <v>0</v>
      </c>
      <c r="J17" s="2">
        <v>1.560216988235435</v>
      </c>
      <c r="K17" s="2">
        <v>5.2885360527462115</v>
      </c>
      <c r="L17" s="2">
        <v>5.586062132723238</v>
      </c>
      <c r="M17" s="2">
        <v>0</v>
      </c>
      <c r="N17" s="2">
        <v>0.6546726129260386</v>
      </c>
      <c r="O17" s="2">
        <v>0.19706681779719523</v>
      </c>
      <c r="P17" s="2">
        <v>0</v>
      </c>
      <c r="Q17" s="2">
        <v>31.36632858614048</v>
      </c>
      <c r="R17" s="2">
        <f t="shared" si="7"/>
        <v>24.99742756227011</v>
      </c>
      <c r="S17" s="2">
        <f t="shared" si="8"/>
        <v>2.2004863477588046</v>
      </c>
      <c r="T17" s="2">
        <f t="shared" si="9"/>
        <v>0.8517394307232339</v>
      </c>
      <c r="U17" s="2">
        <f t="shared" si="10"/>
        <v>7.146279120958673</v>
      </c>
      <c r="V17" s="2">
        <f t="shared" si="11"/>
        <v>0</v>
      </c>
      <c r="W17" s="2">
        <f t="shared" si="12"/>
        <v>0.8852137621608325</v>
      </c>
      <c r="X17" s="2">
        <f t="shared" si="13"/>
        <v>16.11419524842737</v>
      </c>
      <c r="Z17" s="2">
        <v>150</v>
      </c>
      <c r="AA17" s="2">
        <v>0.36640048104622464</v>
      </c>
      <c r="AB17" s="2" t="s">
        <v>74</v>
      </c>
      <c r="AC17" s="2">
        <v>0.11656017815851161</v>
      </c>
      <c r="AD17" s="2">
        <v>0.14823815029882345</v>
      </c>
      <c r="AE17" s="2">
        <v>0</v>
      </c>
      <c r="AF17" s="2">
        <v>0</v>
      </c>
      <c r="AG17" s="2">
        <v>0</v>
      </c>
      <c r="AH17" s="2">
        <v>0</v>
      </c>
      <c r="AI17" s="2">
        <v>0.005332672095946443</v>
      </c>
      <c r="AJ17" s="2">
        <v>0.25922347991657013</v>
      </c>
      <c r="AK17" s="2">
        <v>0.5299478816206094</v>
      </c>
      <c r="AL17" s="2">
        <v>0</v>
      </c>
      <c r="AM17" s="2">
        <v>0.20277501429385317</v>
      </c>
      <c r="AN17" s="2">
        <v>0.1265993160309255</v>
      </c>
      <c r="AO17" s="2">
        <v>0</v>
      </c>
      <c r="AP17" s="2">
        <v>0.16558475330504077</v>
      </c>
      <c r="AQ17" s="2">
        <v>0.20081572774016815</v>
      </c>
      <c r="AS17" s="2">
        <v>0.23905039895672733</v>
      </c>
      <c r="AT17" s="2">
        <v>0.5299747113078644</v>
      </c>
      <c r="AU17" s="2" t="s">
        <v>74</v>
      </c>
      <c r="AV17" s="2">
        <v>0.11656017815851161</v>
      </c>
      <c r="AW17" s="2">
        <v>0.2986157426259925</v>
      </c>
    </row>
    <row r="18" spans="1:49" ht="12" customHeight="1">
      <c r="A18" s="1" t="s">
        <v>8</v>
      </c>
      <c r="B18" s="2">
        <v>7.233719707406618</v>
      </c>
      <c r="C18" s="2">
        <v>0</v>
      </c>
      <c r="D18" s="2">
        <v>0.6589118815653029</v>
      </c>
      <c r="E18" s="2">
        <v>4.511727214619448</v>
      </c>
      <c r="F18" s="2">
        <v>2.428031621597629</v>
      </c>
      <c r="G18" s="2">
        <v>0</v>
      </c>
      <c r="H18" s="2">
        <v>0</v>
      </c>
      <c r="I18" s="2">
        <v>0</v>
      </c>
      <c r="J18" s="2">
        <v>1.3692970611991233</v>
      </c>
      <c r="K18" s="2">
        <v>16.232349487633602</v>
      </c>
      <c r="L18" s="2">
        <v>6.872439995243518</v>
      </c>
      <c r="M18" s="2">
        <v>0</v>
      </c>
      <c r="N18" s="2">
        <v>0.5451244950267011</v>
      </c>
      <c r="O18" s="2">
        <v>0.07415674635937419</v>
      </c>
      <c r="P18" s="2">
        <v>0</v>
      </c>
      <c r="Q18" s="2">
        <v>39.92575821065131</v>
      </c>
      <c r="R18" s="2">
        <f t="shared" si="7"/>
        <v>32.69203850324469</v>
      </c>
      <c r="S18" s="2">
        <f t="shared" si="8"/>
        <v>2.8429826232913005</v>
      </c>
      <c r="T18" s="2">
        <f t="shared" si="9"/>
        <v>0.6192812413860753</v>
      </c>
      <c r="U18" s="2">
        <f t="shared" si="10"/>
        <v>8.241737056442641</v>
      </c>
      <c r="V18" s="2">
        <f t="shared" si="11"/>
        <v>0</v>
      </c>
      <c r="W18" s="2">
        <f t="shared" si="12"/>
        <v>0.6589118815653029</v>
      </c>
      <c r="X18" s="2">
        <f t="shared" si="13"/>
        <v>23.17210832385068</v>
      </c>
      <c r="Z18" s="2">
        <v>200</v>
      </c>
      <c r="AA18" s="2">
        <v>1.3583921583385956</v>
      </c>
      <c r="AB18" s="2" t="s">
        <v>74</v>
      </c>
      <c r="AC18" s="2">
        <v>0</v>
      </c>
      <c r="AD18" s="2">
        <v>0</v>
      </c>
      <c r="AE18" s="2">
        <v>0</v>
      </c>
      <c r="AF18" s="2">
        <v>0</v>
      </c>
      <c r="AG18" s="2">
        <v>0</v>
      </c>
      <c r="AH18" s="2">
        <v>0</v>
      </c>
      <c r="AI18" s="2">
        <v>0.06836749328556294</v>
      </c>
      <c r="AJ18" s="2">
        <v>0.354801481430723</v>
      </c>
      <c r="AK18" s="2">
        <v>0.5253776293347872</v>
      </c>
      <c r="AL18" s="2">
        <v>0</v>
      </c>
      <c r="AM18" s="2">
        <v>0.02116576516297756</v>
      </c>
      <c r="AN18" s="2">
        <v>0.024630863797323637</v>
      </c>
      <c r="AO18" s="2">
        <v>0</v>
      </c>
      <c r="AP18" s="2">
        <v>3.2486644456893043</v>
      </c>
      <c r="AQ18" s="2">
        <v>4.6070566040279495</v>
      </c>
      <c r="AS18" s="2">
        <v>0.032475668835862684</v>
      </c>
      <c r="AT18" s="2">
        <v>0.5298072928373038</v>
      </c>
      <c r="AU18" s="2" t="s">
        <v>74</v>
      </c>
      <c r="AV18" s="2">
        <v>0</v>
      </c>
      <c r="AW18" s="2">
        <v>0.354801481430723</v>
      </c>
    </row>
    <row r="19" spans="1:49" ht="12" customHeight="1">
      <c r="A19" s="1" t="s">
        <v>9</v>
      </c>
      <c r="B19" s="2">
        <v>5.2979284165400555</v>
      </c>
      <c r="C19" s="2">
        <v>0</v>
      </c>
      <c r="D19" s="2">
        <v>1.095669206226048</v>
      </c>
      <c r="E19" s="2">
        <v>4.467905788186271</v>
      </c>
      <c r="F19" s="2">
        <v>1.2616627536538132</v>
      </c>
      <c r="G19" s="2">
        <v>0</v>
      </c>
      <c r="H19" s="2">
        <v>0</v>
      </c>
      <c r="I19" s="2">
        <v>0</v>
      </c>
      <c r="J19" s="2">
        <v>1.364944991586438</v>
      </c>
      <c r="K19" s="2">
        <v>5.521420045206381</v>
      </c>
      <c r="L19" s="2">
        <v>7.809707022292676</v>
      </c>
      <c r="M19" s="2">
        <v>0</v>
      </c>
      <c r="N19" s="2">
        <v>0.6098428539414398</v>
      </c>
      <c r="O19" s="2">
        <v>0.16194569329326627</v>
      </c>
      <c r="P19" s="2">
        <v>0</v>
      </c>
      <c r="Q19" s="2">
        <v>27.591026770926383</v>
      </c>
      <c r="R19" s="2">
        <f t="shared" si="7"/>
        <v>22.293098354386327</v>
      </c>
      <c r="S19" s="2">
        <f t="shared" si="8"/>
        <v>1.1626327387993147</v>
      </c>
      <c r="T19" s="2">
        <f t="shared" si="9"/>
        <v>0.771788547234706</v>
      </c>
      <c r="U19" s="2">
        <f t="shared" si="10"/>
        <v>9.174652013879113</v>
      </c>
      <c r="V19" s="2">
        <f t="shared" si="11"/>
        <v>0</v>
      </c>
      <c r="W19" s="2">
        <f t="shared" si="12"/>
        <v>1.095669206226048</v>
      </c>
      <c r="X19" s="2">
        <f t="shared" si="13"/>
        <v>11.250988587046464</v>
      </c>
      <c r="Z19" s="2">
        <v>400</v>
      </c>
      <c r="AA19" s="2">
        <v>0.6074002529392984</v>
      </c>
      <c r="AB19" s="2" t="s">
        <v>74</v>
      </c>
      <c r="AC19" s="2">
        <v>0.04968661861468723</v>
      </c>
      <c r="AD19" s="2">
        <v>0.291393193486653</v>
      </c>
      <c r="AE19" s="2">
        <v>0.19529265746439642</v>
      </c>
      <c r="AF19" s="2">
        <v>0</v>
      </c>
      <c r="AG19" s="2">
        <v>0</v>
      </c>
      <c r="AH19" s="2">
        <v>0</v>
      </c>
      <c r="AI19" s="2">
        <v>0.2359568010491023</v>
      </c>
      <c r="AJ19" s="2">
        <v>0.8646312514552967</v>
      </c>
      <c r="AK19" s="2">
        <v>1.3359556538513497</v>
      </c>
      <c r="AL19" s="2">
        <v>0</v>
      </c>
      <c r="AM19" s="2">
        <v>0.12657175376408997</v>
      </c>
      <c r="AN19" s="2">
        <v>0.015062975607702794</v>
      </c>
      <c r="AO19" s="2">
        <v>0</v>
      </c>
      <c r="AP19" s="2">
        <v>3.6225779210031948</v>
      </c>
      <c r="AQ19" s="2">
        <v>3.0151776680638966</v>
      </c>
      <c r="AS19" s="2">
        <v>0.12746490530760093</v>
      </c>
      <c r="AT19" s="2">
        <v>1.3566330089669472</v>
      </c>
      <c r="AU19" s="2" t="s">
        <v>74</v>
      </c>
      <c r="AV19" s="2">
        <v>0.04968661861468723</v>
      </c>
      <c r="AW19" s="2">
        <v>0.9330789978683522</v>
      </c>
    </row>
    <row r="20" spans="1:49" ht="12" customHeight="1">
      <c r="A20" s="1" t="s">
        <v>10</v>
      </c>
      <c r="B20" s="2">
        <v>5.322144925602292</v>
      </c>
      <c r="C20" s="2">
        <v>0</v>
      </c>
      <c r="D20" s="2">
        <v>0.7331585113814866</v>
      </c>
      <c r="E20" s="2">
        <v>1.5624363962871914</v>
      </c>
      <c r="F20" s="2">
        <v>0.40487332853382646</v>
      </c>
      <c r="G20" s="2">
        <v>0</v>
      </c>
      <c r="H20" s="2">
        <v>0</v>
      </c>
      <c r="I20" s="2">
        <v>0</v>
      </c>
      <c r="J20" s="2">
        <v>2.6773196247426148</v>
      </c>
      <c r="K20" s="2">
        <v>4.205686305480299</v>
      </c>
      <c r="L20" s="2">
        <v>6.267787360459309</v>
      </c>
      <c r="M20" s="2">
        <v>0</v>
      </c>
      <c r="N20" s="2">
        <v>1.3990025560699835</v>
      </c>
      <c r="O20" s="2">
        <v>0.0631315950687665</v>
      </c>
      <c r="P20" s="2">
        <v>0</v>
      </c>
      <c r="Q20" s="2">
        <v>22.63554060362577</v>
      </c>
      <c r="R20" s="2">
        <f t="shared" si="7"/>
        <v>17.31339567802348</v>
      </c>
      <c r="S20" s="2">
        <f t="shared" si="8"/>
        <v>0.7294030085429852</v>
      </c>
      <c r="T20" s="2">
        <f t="shared" si="9"/>
        <v>1.46213415113875</v>
      </c>
      <c r="U20" s="2">
        <f t="shared" si="10"/>
        <v>8.945106985201924</v>
      </c>
      <c r="V20" s="2">
        <f t="shared" si="11"/>
        <v>0</v>
      </c>
      <c r="W20" s="2">
        <f t="shared" si="12"/>
        <v>0.7331585113814866</v>
      </c>
      <c r="X20" s="2">
        <f t="shared" si="13"/>
        <v>6.1729960303013165</v>
      </c>
      <c r="Z20" s="2">
        <v>700</v>
      </c>
      <c r="AA20" s="2">
        <v>0.07757781960244005</v>
      </c>
      <c r="AB20" s="2" t="s">
        <v>74</v>
      </c>
      <c r="AD20" s="2">
        <v>0</v>
      </c>
      <c r="AE20" s="2">
        <v>0.018167367250670242</v>
      </c>
      <c r="AF20" s="2">
        <v>0</v>
      </c>
      <c r="AG20" s="2">
        <v>0</v>
      </c>
      <c r="AH20" s="2">
        <v>0</v>
      </c>
      <c r="AI20" s="2">
        <v>0.3549377671954437</v>
      </c>
      <c r="AJ20" s="2">
        <v>0.4554976229251934</v>
      </c>
      <c r="AK20" s="2">
        <v>0.3492929790818376</v>
      </c>
      <c r="AL20" s="2">
        <v>0</v>
      </c>
      <c r="AM20" s="2">
        <v>0.0798632692294546</v>
      </c>
      <c r="AN20" s="2">
        <v>0.013222888659641765</v>
      </c>
      <c r="AO20" s="2">
        <v>0</v>
      </c>
      <c r="AP20" s="2">
        <v>0.46616138583152944</v>
      </c>
      <c r="AQ20" s="2">
        <v>0.38858356622899</v>
      </c>
      <c r="AS20" s="2">
        <v>0.0809505191862389</v>
      </c>
      <c r="AT20" s="2">
        <v>0.4979823328367704</v>
      </c>
      <c r="AU20" s="2" t="s">
        <v>74</v>
      </c>
      <c r="AV20" s="2">
        <v>0</v>
      </c>
      <c r="AW20" s="2">
        <v>0.45585977857595905</v>
      </c>
    </row>
    <row r="21" spans="1:49" ht="12" customHeight="1">
      <c r="A21" s="1" t="s">
        <v>11</v>
      </c>
      <c r="B21" s="2">
        <v>7.652206930218545</v>
      </c>
      <c r="C21" s="2">
        <v>0</v>
      </c>
      <c r="D21" s="2">
        <v>0</v>
      </c>
      <c r="E21" s="2">
        <v>2.8</v>
      </c>
      <c r="F21" s="2">
        <v>0.8127645679704273</v>
      </c>
      <c r="G21" s="2">
        <v>0</v>
      </c>
      <c r="H21" s="2">
        <v>0</v>
      </c>
      <c r="I21" s="2">
        <v>0</v>
      </c>
      <c r="J21" s="2">
        <v>2.8687738753723337</v>
      </c>
      <c r="K21" s="2">
        <v>5.174129228965932</v>
      </c>
      <c r="L21" s="2">
        <v>7.081985612598601</v>
      </c>
      <c r="M21" s="2">
        <v>0</v>
      </c>
      <c r="N21" s="2">
        <v>0.6999330372836076</v>
      </c>
      <c r="O21" s="2">
        <v>0.07688122601795842</v>
      </c>
      <c r="P21" s="2">
        <v>0</v>
      </c>
      <c r="Q21" s="2">
        <v>26.386505800534792</v>
      </c>
      <c r="R21" s="2">
        <f t="shared" si="7"/>
        <v>18.734298870316245</v>
      </c>
      <c r="S21" s="2">
        <f t="shared" si="8"/>
        <v>1.1180961388115112</v>
      </c>
      <c r="T21" s="2">
        <f t="shared" si="9"/>
        <v>0.776814263301566</v>
      </c>
      <c r="U21" s="2">
        <f t="shared" si="10"/>
        <v>9.950759487970934</v>
      </c>
      <c r="V21" s="2">
        <f t="shared" si="11"/>
        <v>0</v>
      </c>
      <c r="W21" s="2">
        <f t="shared" si="12"/>
        <v>0</v>
      </c>
      <c r="X21" s="2">
        <f t="shared" si="13"/>
        <v>8.78689379693636</v>
      </c>
      <c r="Z21" s="2">
        <v>1000</v>
      </c>
      <c r="AA21" s="2">
        <v>0.7195137328930414</v>
      </c>
      <c r="AB21" s="2" t="s">
        <v>74</v>
      </c>
      <c r="AC21" s="2" t="s">
        <v>74</v>
      </c>
      <c r="AD21" s="2">
        <v>0.02212469589992263</v>
      </c>
      <c r="AE21" s="2">
        <v>0.02396208441457791</v>
      </c>
      <c r="AF21" s="2">
        <v>0</v>
      </c>
      <c r="AG21" s="2">
        <v>0</v>
      </c>
      <c r="AH21" s="2">
        <v>0</v>
      </c>
      <c r="AI21" s="2">
        <v>0.037679555199835936</v>
      </c>
      <c r="AJ21" s="2">
        <v>0.7708110967027978</v>
      </c>
      <c r="AK21" s="2">
        <v>0.955838663001358</v>
      </c>
      <c r="AL21" s="2">
        <v>0</v>
      </c>
      <c r="AM21" s="2">
        <v>0.1548330097099496</v>
      </c>
      <c r="AN21" s="2">
        <v>0.013297943511988514</v>
      </c>
      <c r="AO21" s="2">
        <v>0</v>
      </c>
      <c r="AP21" s="2">
        <v>0.7759272896840843</v>
      </c>
      <c r="AQ21" s="2">
        <v>0.05641355679112833</v>
      </c>
      <c r="AS21" s="2">
        <v>0.155403012189241</v>
      </c>
      <c r="AT21" s="2">
        <v>0.9565810465236498</v>
      </c>
      <c r="AU21" s="2" t="s">
        <v>74</v>
      </c>
      <c r="AV21" s="2" t="s">
        <v>74</v>
      </c>
      <c r="AW21" s="2">
        <v>0.7715007650406611</v>
      </c>
    </row>
    <row r="22" spans="2:24" ht="12" customHeight="1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</row>
    <row r="23" spans="1:49" s="3" customFormat="1" ht="12" customHeight="1">
      <c r="A23" s="3" t="s">
        <v>29</v>
      </c>
      <c r="B23" s="3" t="s">
        <v>0</v>
      </c>
      <c r="C23" s="3" t="s">
        <v>1</v>
      </c>
      <c r="D23" s="3" t="s">
        <v>12</v>
      </c>
      <c r="E23" s="3" t="s">
        <v>13</v>
      </c>
      <c r="F23" s="3" t="s">
        <v>14</v>
      </c>
      <c r="G23" s="3" t="s">
        <v>15</v>
      </c>
      <c r="H23" s="3" t="s">
        <v>16</v>
      </c>
      <c r="I23" s="3" t="s">
        <v>17</v>
      </c>
      <c r="J23" s="3" t="s">
        <v>41</v>
      </c>
      <c r="K23" s="3" t="s">
        <v>18</v>
      </c>
      <c r="L23" s="3" t="s">
        <v>19</v>
      </c>
      <c r="M23" s="3" t="s">
        <v>20</v>
      </c>
      <c r="N23" s="3" t="s">
        <v>21</v>
      </c>
      <c r="O23" s="3" t="s">
        <v>22</v>
      </c>
      <c r="P23" s="3" t="s">
        <v>23</v>
      </c>
      <c r="Q23" s="3" t="s">
        <v>24</v>
      </c>
      <c r="R23" s="3" t="s">
        <v>26</v>
      </c>
      <c r="S23" s="3" t="s">
        <v>27</v>
      </c>
      <c r="T23" s="3" t="s">
        <v>42</v>
      </c>
      <c r="U23" s="3" t="s">
        <v>44</v>
      </c>
      <c r="V23" s="3" t="s">
        <v>1</v>
      </c>
      <c r="W23" s="3" t="s">
        <v>12</v>
      </c>
      <c r="X23" s="3" t="s">
        <v>43</v>
      </c>
      <c r="Z23" s="4" t="s">
        <v>29</v>
      </c>
      <c r="AA23" s="4" t="s">
        <v>0</v>
      </c>
      <c r="AB23" s="4" t="s">
        <v>1</v>
      </c>
      <c r="AC23" s="4" t="s">
        <v>12</v>
      </c>
      <c r="AD23" s="4" t="s">
        <v>13</v>
      </c>
      <c r="AE23" s="4" t="s">
        <v>14</v>
      </c>
      <c r="AF23" s="4" t="s">
        <v>15</v>
      </c>
      <c r="AG23" s="4" t="s">
        <v>16</v>
      </c>
      <c r="AH23" s="4" t="s">
        <v>17</v>
      </c>
      <c r="AI23" s="4" t="s">
        <v>41</v>
      </c>
      <c r="AJ23" s="4" t="s">
        <v>18</v>
      </c>
      <c r="AK23" s="4" t="s">
        <v>19</v>
      </c>
      <c r="AL23" s="4" t="s">
        <v>20</v>
      </c>
      <c r="AM23" s="4" t="s">
        <v>21</v>
      </c>
      <c r="AN23" s="4" t="s">
        <v>22</v>
      </c>
      <c r="AO23" s="4" t="s">
        <v>23</v>
      </c>
      <c r="AP23" s="4" t="s">
        <v>24</v>
      </c>
      <c r="AQ23" s="4" t="s">
        <v>26</v>
      </c>
      <c r="AR23" s="4" t="s">
        <v>27</v>
      </c>
      <c r="AS23" s="4" t="s">
        <v>42</v>
      </c>
      <c r="AT23" s="4" t="s">
        <v>44</v>
      </c>
      <c r="AU23" s="4" t="s">
        <v>1</v>
      </c>
      <c r="AV23" s="4" t="s">
        <v>12</v>
      </c>
      <c r="AW23" s="4" t="s">
        <v>43</v>
      </c>
    </row>
    <row r="24" spans="1:49" ht="12" customHeight="1">
      <c r="A24" s="1" t="s">
        <v>2</v>
      </c>
      <c r="B24" s="2">
        <v>2.6719845087703606</v>
      </c>
      <c r="C24" s="2">
        <v>0</v>
      </c>
      <c r="D24" s="2">
        <v>1.1158870705115267</v>
      </c>
      <c r="E24" s="2">
        <v>4.122593685897185</v>
      </c>
      <c r="F24" s="2">
        <v>2.1919663637590636</v>
      </c>
      <c r="G24" s="2">
        <v>0</v>
      </c>
      <c r="H24" s="2">
        <v>0</v>
      </c>
      <c r="I24" s="2">
        <v>0</v>
      </c>
      <c r="J24" s="2">
        <v>3.313156608894465</v>
      </c>
      <c r="K24" s="2">
        <v>5.86513477966594</v>
      </c>
      <c r="L24" s="2">
        <v>8.825383898940474</v>
      </c>
      <c r="M24" s="2">
        <v>0</v>
      </c>
      <c r="N24" s="2">
        <v>1.367139716887681</v>
      </c>
      <c r="O24" s="2">
        <v>0.2146024275063589</v>
      </c>
      <c r="P24" s="2">
        <v>0</v>
      </c>
      <c r="Q24" s="2">
        <v>29.687849060833052</v>
      </c>
      <c r="R24" s="2">
        <f>Q24-B24</f>
        <v>27.01586455206269</v>
      </c>
      <c r="S24" s="2">
        <f>(E24+F24+G24+I24+K24)/(C24+D24+O24+P24+N24+M24+L24)</f>
        <v>1.0569887154503954</v>
      </c>
      <c r="T24" s="2">
        <f>N24+O24+P24</f>
        <v>1.58174214439404</v>
      </c>
      <c r="U24" s="2">
        <f>J24+L24+M24</f>
        <v>12.13854050783494</v>
      </c>
      <c r="V24" s="2">
        <f>C24</f>
        <v>0</v>
      </c>
      <c r="W24" s="2">
        <f>+D24</f>
        <v>1.1158870705115267</v>
      </c>
      <c r="X24" s="2">
        <f>E24+F24+G24+I24+K24</f>
        <v>12.179694829322187</v>
      </c>
      <c r="Z24" s="2">
        <v>0</v>
      </c>
      <c r="AA24" s="2">
        <v>0.26079203292621206</v>
      </c>
      <c r="AB24" s="2">
        <v>0</v>
      </c>
      <c r="AC24" s="2">
        <v>0.07009231943888874</v>
      </c>
      <c r="AD24" s="2">
        <v>0.3097403694210016</v>
      </c>
      <c r="AE24" s="2">
        <v>0.3097508440113329</v>
      </c>
      <c r="AF24" s="2">
        <v>0</v>
      </c>
      <c r="AG24" s="2">
        <v>0</v>
      </c>
      <c r="AH24" s="2">
        <v>0</v>
      </c>
      <c r="AI24" s="2">
        <v>0.129912955579519</v>
      </c>
      <c r="AJ24" s="2">
        <v>0.6687322142909919</v>
      </c>
      <c r="AK24" s="2">
        <v>1.2993886053665946</v>
      </c>
      <c r="AL24" s="2">
        <v>0</v>
      </c>
      <c r="AM24" s="2">
        <v>0.00657921213928687</v>
      </c>
      <c r="AN24" s="2">
        <v>0</v>
      </c>
      <c r="AO24" s="2">
        <v>0</v>
      </c>
      <c r="AP24" s="2">
        <v>1.0441932269905507</v>
      </c>
      <c r="AQ24" s="2">
        <v>1.304985259916757</v>
      </c>
      <c r="AS24" s="2">
        <v>0.00657921213928687</v>
      </c>
      <c r="AT24" s="2">
        <v>1.3058668093584238</v>
      </c>
      <c r="AU24" s="2">
        <v>0</v>
      </c>
      <c r="AV24" s="2">
        <v>0.07009231943888874</v>
      </c>
      <c r="AW24" s="2">
        <v>0.7994294567035448</v>
      </c>
    </row>
    <row r="25" spans="1:49" ht="12" customHeight="1">
      <c r="A25" s="1" t="s">
        <v>3</v>
      </c>
      <c r="B25" s="2">
        <v>2.846240624829549</v>
      </c>
      <c r="C25" s="2">
        <v>0</v>
      </c>
      <c r="D25" s="2">
        <v>0.7654915153742378</v>
      </c>
      <c r="E25" s="2">
        <v>1.9794769267415466</v>
      </c>
      <c r="F25" s="2">
        <v>3.320676758588612</v>
      </c>
      <c r="G25" s="2">
        <v>0</v>
      </c>
      <c r="H25" s="2">
        <v>0</v>
      </c>
      <c r="I25" s="2">
        <v>0</v>
      </c>
      <c r="J25" s="2">
        <v>3.4378072023981088</v>
      </c>
      <c r="K25" s="2">
        <v>4.060245845066817</v>
      </c>
      <c r="L25" s="2">
        <v>8.449210543456074</v>
      </c>
      <c r="M25" s="2">
        <v>0</v>
      </c>
      <c r="N25" s="2">
        <v>0.4724412873276298</v>
      </c>
      <c r="O25" s="2">
        <v>0.19888603082701073</v>
      </c>
      <c r="P25" s="2">
        <v>0.09593828605446768</v>
      </c>
      <c r="Q25" s="2">
        <v>33.95867388276295</v>
      </c>
      <c r="R25" s="2">
        <f aca="true" t="shared" si="14" ref="R25:R33">Q25-B25</f>
        <v>31.112433257933404</v>
      </c>
      <c r="S25" s="2">
        <f aca="true" t="shared" si="15" ref="S25:S33">(E25+F25+G25+I25+K25)/(C25+D25+O25+P25+N25+M25+L25)</f>
        <v>0.9377309009982123</v>
      </c>
      <c r="T25" s="2">
        <f aca="true" t="shared" si="16" ref="T25:T33">N25+O25+P25</f>
        <v>0.7672656042091082</v>
      </c>
      <c r="U25" s="2">
        <f aca="true" t="shared" si="17" ref="U25:U33">J25+L25+M25</f>
        <v>11.887017745854182</v>
      </c>
      <c r="V25" s="2">
        <f aca="true" t="shared" si="18" ref="V25:V33">C25</f>
        <v>0</v>
      </c>
      <c r="W25" s="2">
        <f aca="true" t="shared" si="19" ref="W25:W33">+D25</f>
        <v>0.7654915153742378</v>
      </c>
      <c r="X25" s="2">
        <f aca="true" t="shared" si="20" ref="X25:X33">E25+F25+G25+I25+K25</f>
        <v>9.360399530396975</v>
      </c>
      <c r="Z25" s="2">
        <v>20</v>
      </c>
      <c r="AA25" s="2">
        <v>0.040148088132761335</v>
      </c>
      <c r="AB25" s="2" t="s">
        <v>74</v>
      </c>
      <c r="AC25" s="2">
        <v>0.11916093798546959</v>
      </c>
      <c r="AD25" s="2">
        <v>0.1103883885207776</v>
      </c>
      <c r="AE25" s="2">
        <v>0.377514442005139</v>
      </c>
      <c r="AF25" s="2">
        <v>0</v>
      </c>
      <c r="AG25" s="2">
        <v>0</v>
      </c>
      <c r="AH25" s="2">
        <v>0</v>
      </c>
      <c r="AI25" s="2">
        <v>1.3746446623701218</v>
      </c>
      <c r="AJ25" s="2">
        <v>0</v>
      </c>
      <c r="AK25" s="2">
        <v>1.7432846975753806</v>
      </c>
      <c r="AL25" s="2">
        <v>0</v>
      </c>
      <c r="AM25" s="2">
        <v>0.02999202037706255</v>
      </c>
      <c r="AN25" s="2">
        <v>0.009761890380648822</v>
      </c>
      <c r="AO25" s="2">
        <v>0.006602064370362045</v>
      </c>
      <c r="AP25" s="2">
        <v>3.610270031871123</v>
      </c>
      <c r="AQ25" s="2">
        <v>3.570121943738393</v>
      </c>
      <c r="AS25" s="2">
        <v>0.03222426173013655</v>
      </c>
      <c r="AT25" s="2">
        <v>2.220065198273049</v>
      </c>
      <c r="AU25" s="2" t="s">
        <v>74</v>
      </c>
      <c r="AV25" s="2">
        <v>0.11916093798546959</v>
      </c>
      <c r="AW25" s="2">
        <v>0.39332270496713717</v>
      </c>
    </row>
    <row r="26" spans="1:49" ht="12" customHeight="1">
      <c r="A26" s="1" t="s">
        <v>4</v>
      </c>
      <c r="B26" s="2">
        <v>4.580708315077174</v>
      </c>
      <c r="C26" s="2">
        <v>0</v>
      </c>
      <c r="D26" s="2">
        <v>0.8547898396667432</v>
      </c>
      <c r="E26" s="2">
        <v>4.543930595511169</v>
      </c>
      <c r="F26" s="2">
        <v>2.947952444658234</v>
      </c>
      <c r="G26" s="2">
        <v>0</v>
      </c>
      <c r="H26" s="2">
        <v>0</v>
      </c>
      <c r="I26" s="2">
        <v>0</v>
      </c>
      <c r="J26" s="2">
        <v>2.954957582036197</v>
      </c>
      <c r="K26" s="2">
        <v>4.785364760247255</v>
      </c>
      <c r="L26" s="2">
        <v>7.248086809169469</v>
      </c>
      <c r="M26" s="2">
        <v>0</v>
      </c>
      <c r="N26" s="2">
        <v>1.5869081264651044</v>
      </c>
      <c r="O26" s="2">
        <v>0.12160622731900364</v>
      </c>
      <c r="P26" s="2">
        <v>0</v>
      </c>
      <c r="Q26" s="2">
        <v>29.624304700150347</v>
      </c>
      <c r="R26" s="2">
        <f t="shared" si="14"/>
        <v>25.043596385073172</v>
      </c>
      <c r="S26" s="2">
        <f t="shared" si="15"/>
        <v>1.2513259126190959</v>
      </c>
      <c r="T26" s="2">
        <f t="shared" si="16"/>
        <v>1.708514353784108</v>
      </c>
      <c r="U26" s="2">
        <f t="shared" si="17"/>
        <v>10.203044391205665</v>
      </c>
      <c r="V26" s="2">
        <f t="shared" si="18"/>
        <v>0</v>
      </c>
      <c r="W26" s="2">
        <f t="shared" si="19"/>
        <v>0.8547898396667432</v>
      </c>
      <c r="X26" s="2">
        <f t="shared" si="20"/>
        <v>12.277247800416658</v>
      </c>
      <c r="Z26" s="2">
        <v>40</v>
      </c>
      <c r="AA26" s="2">
        <v>0.45029516600296515</v>
      </c>
      <c r="AB26" s="2" t="s">
        <v>74</v>
      </c>
      <c r="AC26" s="2">
        <v>0.04049474591059215</v>
      </c>
      <c r="AD26" s="2">
        <v>0.4704185514255472</v>
      </c>
      <c r="AE26" s="2">
        <v>0.11690076091829937</v>
      </c>
      <c r="AF26" s="2">
        <v>0</v>
      </c>
      <c r="AG26" s="2">
        <v>0</v>
      </c>
      <c r="AH26" s="2">
        <v>0</v>
      </c>
      <c r="AI26" s="2">
        <v>0.9081517123763972</v>
      </c>
      <c r="AJ26" s="2">
        <v>0.7082158970985502</v>
      </c>
      <c r="AK26" s="2">
        <v>0.046395179123412025</v>
      </c>
      <c r="AL26" s="2">
        <v>0</v>
      </c>
      <c r="AM26" s="2">
        <v>0.5201560346236573</v>
      </c>
      <c r="AN26" s="2">
        <v>0</v>
      </c>
      <c r="AO26" s="2">
        <v>0</v>
      </c>
      <c r="AP26" s="2">
        <v>2.325190040778902</v>
      </c>
      <c r="AQ26" s="2">
        <v>1.874894874775975</v>
      </c>
      <c r="AS26" s="2">
        <v>0.5201560346236573</v>
      </c>
      <c r="AT26" s="2">
        <v>0.9093360464306229</v>
      </c>
      <c r="AU26" s="2" t="s">
        <v>74</v>
      </c>
      <c r="AV26" s="2">
        <v>0.04049474591059215</v>
      </c>
      <c r="AW26" s="2">
        <v>0.858212769848883</v>
      </c>
    </row>
    <row r="27" spans="1:49" ht="12" customHeight="1">
      <c r="A27" s="1" t="s">
        <v>5</v>
      </c>
      <c r="B27" s="2">
        <v>7.468598408247502</v>
      </c>
      <c r="C27" s="2">
        <v>0</v>
      </c>
      <c r="D27" s="2">
        <v>4.327037893526418</v>
      </c>
      <c r="E27" s="2">
        <v>3.4300856070334955</v>
      </c>
      <c r="F27" s="2">
        <v>5.042306960304906</v>
      </c>
      <c r="G27" s="2">
        <v>0</v>
      </c>
      <c r="H27" s="2">
        <v>0</v>
      </c>
      <c r="I27" s="2">
        <v>0</v>
      </c>
      <c r="J27" s="2">
        <v>1.493473542251938</v>
      </c>
      <c r="K27" s="2">
        <v>6.295076093511697</v>
      </c>
      <c r="L27" s="2">
        <v>8.262475666910829</v>
      </c>
      <c r="M27" s="2">
        <v>0</v>
      </c>
      <c r="N27" s="2">
        <v>0.8362179667313128</v>
      </c>
      <c r="O27" s="2">
        <v>0.1129980146419152</v>
      </c>
      <c r="P27" s="2">
        <v>0</v>
      </c>
      <c r="Q27" s="2">
        <v>37.26827015316001</v>
      </c>
      <c r="R27" s="2">
        <f t="shared" si="14"/>
        <v>29.79967174491251</v>
      </c>
      <c r="S27" s="2">
        <f t="shared" si="15"/>
        <v>1.090757342869212</v>
      </c>
      <c r="T27" s="2">
        <f t="shared" si="16"/>
        <v>0.9492159813732279</v>
      </c>
      <c r="U27" s="2">
        <f t="shared" si="17"/>
        <v>9.755949209162766</v>
      </c>
      <c r="V27" s="2">
        <f t="shared" si="18"/>
        <v>0</v>
      </c>
      <c r="W27" s="2">
        <f t="shared" si="19"/>
        <v>4.327037893526418</v>
      </c>
      <c r="X27" s="2">
        <f t="shared" si="20"/>
        <v>14.7674686608501</v>
      </c>
      <c r="Z27" s="2">
        <v>60</v>
      </c>
      <c r="AA27" s="2">
        <v>0.7240659857815733</v>
      </c>
      <c r="AB27" s="2" t="s">
        <v>74</v>
      </c>
      <c r="AC27" s="2">
        <v>0.4185349396737321</v>
      </c>
      <c r="AD27" s="2">
        <v>0.19437929376785623</v>
      </c>
      <c r="AE27" s="2">
        <v>0.11733160073179864</v>
      </c>
      <c r="AF27" s="2">
        <v>0</v>
      </c>
      <c r="AG27" s="2">
        <v>0</v>
      </c>
      <c r="AH27" s="2">
        <v>0</v>
      </c>
      <c r="AI27" s="2">
        <v>0</v>
      </c>
      <c r="AJ27" s="2">
        <v>0.24805438247830489</v>
      </c>
      <c r="AK27" s="2">
        <v>0.02632702996165332</v>
      </c>
      <c r="AL27" s="2">
        <v>0</v>
      </c>
      <c r="AM27" s="2">
        <v>0.2341828084559917</v>
      </c>
      <c r="AN27" s="2">
        <v>0</v>
      </c>
      <c r="AO27" s="2">
        <v>0</v>
      </c>
      <c r="AP27" s="2">
        <v>1.987736104625083</v>
      </c>
      <c r="AQ27" s="2">
        <v>1.2636701188435964</v>
      </c>
      <c r="AS27" s="2">
        <v>0.2341828084559917</v>
      </c>
      <c r="AT27" s="2">
        <v>0.02632702996165332</v>
      </c>
      <c r="AU27" s="2" t="s">
        <v>74</v>
      </c>
      <c r="AV27" s="2">
        <v>0.4185349396737321</v>
      </c>
      <c r="AW27" s="2">
        <v>0.33627517161198495</v>
      </c>
    </row>
    <row r="28" spans="1:49" ht="12" customHeight="1">
      <c r="A28" s="1" t="s">
        <v>6</v>
      </c>
      <c r="B28" s="2">
        <v>3.7880118373014806</v>
      </c>
      <c r="C28" s="2">
        <v>0.9806491886190246</v>
      </c>
      <c r="D28" s="2">
        <v>0.8991040472941676</v>
      </c>
      <c r="E28" s="2">
        <v>2.4968007674924464</v>
      </c>
      <c r="F28" s="2">
        <v>2.1000953689652717</v>
      </c>
      <c r="G28" s="2">
        <v>0</v>
      </c>
      <c r="H28" s="2">
        <v>0</v>
      </c>
      <c r="I28" s="2">
        <v>0</v>
      </c>
      <c r="J28" s="2">
        <v>1.795212111242528</v>
      </c>
      <c r="K28" s="2">
        <v>3.2080972620114614</v>
      </c>
      <c r="L28" s="2">
        <v>5.101899047169495</v>
      </c>
      <c r="M28" s="2">
        <v>0</v>
      </c>
      <c r="N28" s="2">
        <v>0.8696259264632885</v>
      </c>
      <c r="O28" s="2">
        <v>0.19651925548142393</v>
      </c>
      <c r="P28" s="2">
        <v>0</v>
      </c>
      <c r="Q28" s="2">
        <v>21.43601481204059</v>
      </c>
      <c r="R28" s="2">
        <f t="shared" si="14"/>
        <v>17.648002974739107</v>
      </c>
      <c r="S28" s="2">
        <f t="shared" si="15"/>
        <v>0.9698297493676558</v>
      </c>
      <c r="T28" s="2">
        <f t="shared" si="16"/>
        <v>1.0661451819447125</v>
      </c>
      <c r="U28" s="2">
        <f t="shared" si="17"/>
        <v>6.897111158412024</v>
      </c>
      <c r="V28" s="2">
        <f t="shared" si="18"/>
        <v>0.9806491886190246</v>
      </c>
      <c r="W28" s="2">
        <f t="shared" si="19"/>
        <v>0.8991040472941676</v>
      </c>
      <c r="X28" s="2">
        <f t="shared" si="20"/>
        <v>7.804993398469179</v>
      </c>
      <c r="Z28" s="2">
        <v>80</v>
      </c>
      <c r="AA28" s="2">
        <v>0.09010367546707775</v>
      </c>
      <c r="AB28" s="2">
        <v>0</v>
      </c>
      <c r="AC28" s="2">
        <v>0</v>
      </c>
      <c r="AD28" s="2">
        <v>0</v>
      </c>
      <c r="AE28" s="2">
        <v>0.43845476019067575</v>
      </c>
      <c r="AF28" s="2">
        <v>0</v>
      </c>
      <c r="AG28" s="2">
        <v>0</v>
      </c>
      <c r="AH28" s="2">
        <v>0</v>
      </c>
      <c r="AI28" s="2">
        <v>0</v>
      </c>
      <c r="AJ28" s="2">
        <v>0</v>
      </c>
      <c r="AK28" s="2">
        <v>0</v>
      </c>
      <c r="AL28" s="2">
        <v>0</v>
      </c>
      <c r="AM28" s="2">
        <v>0.28919306750351204</v>
      </c>
      <c r="AN28" s="2">
        <v>0.017372186243460985</v>
      </c>
      <c r="AO28" s="2">
        <v>0</v>
      </c>
      <c r="AP28" s="2">
        <v>10.325175966529569</v>
      </c>
      <c r="AQ28" s="2">
        <v>0</v>
      </c>
      <c r="AS28" s="2">
        <v>0.2897143820160959</v>
      </c>
      <c r="AT28" s="2">
        <v>0</v>
      </c>
      <c r="AU28" s="2">
        <v>0</v>
      </c>
      <c r="AV28" s="2">
        <v>0</v>
      </c>
      <c r="AW28" s="2">
        <v>0.43845476019067575</v>
      </c>
    </row>
    <row r="29" spans="1:49" ht="12" customHeight="1">
      <c r="A29" s="1" t="s">
        <v>7</v>
      </c>
      <c r="B29" s="2">
        <v>4.120220907795203</v>
      </c>
      <c r="C29" s="2">
        <v>0</v>
      </c>
      <c r="D29" s="2">
        <v>0.42038606044711874</v>
      </c>
      <c r="E29" s="2">
        <v>2.424355508267074</v>
      </c>
      <c r="F29" s="2">
        <v>0.39675543525301116</v>
      </c>
      <c r="G29" s="2">
        <v>0</v>
      </c>
      <c r="H29" s="2">
        <v>0</v>
      </c>
      <c r="I29" s="2">
        <v>0</v>
      </c>
      <c r="J29" s="2">
        <v>1.7464174513736637</v>
      </c>
      <c r="K29" s="2">
        <v>7.873979105828744</v>
      </c>
      <c r="L29" s="2">
        <v>4.761079303383446</v>
      </c>
      <c r="M29" s="2">
        <v>0</v>
      </c>
      <c r="N29" s="2">
        <v>0.35983646880660103</v>
      </c>
      <c r="O29" s="2">
        <v>0.11524015548669976</v>
      </c>
      <c r="P29" s="2">
        <v>0</v>
      </c>
      <c r="Q29" s="2">
        <v>22.218270396641564</v>
      </c>
      <c r="R29" s="2">
        <f t="shared" si="14"/>
        <v>18.09804948884636</v>
      </c>
      <c r="S29" s="2">
        <f t="shared" si="15"/>
        <v>1.8907470450680992</v>
      </c>
      <c r="T29" s="2">
        <f t="shared" si="16"/>
        <v>0.4750766242933008</v>
      </c>
      <c r="U29" s="2">
        <f t="shared" si="17"/>
        <v>6.50749675475711</v>
      </c>
      <c r="V29" s="2">
        <f t="shared" si="18"/>
        <v>0</v>
      </c>
      <c r="W29" s="2">
        <f t="shared" si="19"/>
        <v>0.42038606044711874</v>
      </c>
      <c r="X29" s="2">
        <f t="shared" si="20"/>
        <v>10.69509004934883</v>
      </c>
      <c r="Z29" s="2">
        <v>150</v>
      </c>
      <c r="AA29" s="2">
        <v>0.40929865068974375</v>
      </c>
      <c r="AB29" s="2" t="s">
        <v>74</v>
      </c>
      <c r="AC29" s="2">
        <v>0.07206234210969334</v>
      </c>
      <c r="AD29" s="2">
        <v>0.3630221743585691</v>
      </c>
      <c r="AE29" s="2">
        <v>0</v>
      </c>
      <c r="AF29" s="2">
        <v>0</v>
      </c>
      <c r="AG29" s="2">
        <v>0</v>
      </c>
      <c r="AH29" s="2">
        <v>0</v>
      </c>
      <c r="AI29" s="2">
        <v>0.22370915631900723</v>
      </c>
      <c r="AJ29" s="2">
        <v>7.189465761460428</v>
      </c>
      <c r="AK29" s="2">
        <v>0.09349377875980898</v>
      </c>
      <c r="AL29" s="2">
        <v>0</v>
      </c>
      <c r="AM29" s="2">
        <v>0</v>
      </c>
      <c r="AN29" s="2">
        <v>0</v>
      </c>
      <c r="AO29" s="2">
        <v>0</v>
      </c>
      <c r="AP29" s="2">
        <v>7.008529153619137</v>
      </c>
      <c r="AQ29" s="2">
        <v>0</v>
      </c>
      <c r="AS29" s="2">
        <v>0</v>
      </c>
      <c r="AT29" s="2">
        <v>0.24246004472438365</v>
      </c>
      <c r="AU29" s="2" t="s">
        <v>74</v>
      </c>
      <c r="AV29" s="2">
        <v>0.07206234210969334</v>
      </c>
      <c r="AW29" s="2">
        <v>7.198625079436198</v>
      </c>
    </row>
    <row r="30" spans="1:49" ht="12" customHeight="1">
      <c r="A30" s="1" t="s">
        <v>8</v>
      </c>
      <c r="B30" s="2">
        <v>4.2543245235959315</v>
      </c>
      <c r="C30" s="2">
        <v>0</v>
      </c>
      <c r="D30" s="2">
        <v>0.1112442228824761</v>
      </c>
      <c r="E30" s="2">
        <v>0.7485065254694668</v>
      </c>
      <c r="F30" s="2">
        <v>0.4864011850622141</v>
      </c>
      <c r="G30" s="2">
        <v>0</v>
      </c>
      <c r="H30" s="2">
        <v>0</v>
      </c>
      <c r="I30" s="2">
        <v>0</v>
      </c>
      <c r="J30" s="2">
        <v>2.555324527745329</v>
      </c>
      <c r="K30" s="2">
        <v>0</v>
      </c>
      <c r="L30" s="2">
        <v>3.754636793841457</v>
      </c>
      <c r="M30" s="2">
        <v>0</v>
      </c>
      <c r="N30" s="2">
        <v>0.6982288860720336</v>
      </c>
      <c r="O30" s="2">
        <v>0.03726373899639171</v>
      </c>
      <c r="P30" s="2">
        <v>0</v>
      </c>
      <c r="Q30" s="2">
        <v>12.645930403665302</v>
      </c>
      <c r="R30" s="2">
        <f t="shared" si="14"/>
        <v>8.39160588006937</v>
      </c>
      <c r="S30" s="2">
        <f t="shared" si="15"/>
        <v>0.2683780554822866</v>
      </c>
      <c r="T30" s="2">
        <f t="shared" si="16"/>
        <v>0.7354926250684253</v>
      </c>
      <c r="U30" s="2">
        <f t="shared" si="17"/>
        <v>6.309961321586786</v>
      </c>
      <c r="V30" s="2">
        <f t="shared" si="18"/>
        <v>0</v>
      </c>
      <c r="W30" s="2">
        <f t="shared" si="19"/>
        <v>0.1112442228824761</v>
      </c>
      <c r="X30" s="2">
        <f t="shared" si="20"/>
        <v>1.2349077105316808</v>
      </c>
      <c r="Z30" s="2">
        <v>200</v>
      </c>
      <c r="AA30" s="2">
        <v>0.21118336964573384</v>
      </c>
      <c r="AB30" s="2" t="s">
        <v>74</v>
      </c>
      <c r="AC30" s="2">
        <v>0.05693909736425505</v>
      </c>
      <c r="AD30" s="2">
        <v>0.0951229054746981</v>
      </c>
      <c r="AE30" s="2">
        <v>0.08127395961079222</v>
      </c>
      <c r="AF30" s="2">
        <v>0</v>
      </c>
      <c r="AG30" s="2">
        <v>0</v>
      </c>
      <c r="AH30" s="2">
        <v>0</v>
      </c>
      <c r="AI30" s="2">
        <v>0.1372940775534154</v>
      </c>
      <c r="AJ30" s="2">
        <v>0</v>
      </c>
      <c r="AK30" s="2">
        <v>0.297384561268073</v>
      </c>
      <c r="AL30" s="2">
        <v>0</v>
      </c>
      <c r="AM30" s="2">
        <v>0.25802851721367365</v>
      </c>
      <c r="AN30" s="2">
        <v>0</v>
      </c>
      <c r="AO30" s="2">
        <v>0</v>
      </c>
      <c r="AP30" s="2">
        <v>0.6475188962399372</v>
      </c>
      <c r="AQ30" s="2">
        <v>0.4363355265943165</v>
      </c>
      <c r="AS30" s="2">
        <v>0.25802851721367365</v>
      </c>
      <c r="AT30" s="2">
        <v>0.3275473111045907</v>
      </c>
      <c r="AU30" s="2" t="s">
        <v>74</v>
      </c>
      <c r="AV30" s="2">
        <v>0.05693909736425505</v>
      </c>
      <c r="AW30" s="2">
        <v>0.12511524150464257</v>
      </c>
    </row>
    <row r="31" spans="1:49" ht="12" customHeight="1">
      <c r="A31" s="1" t="s">
        <v>9</v>
      </c>
      <c r="B31" s="2">
        <v>4.959839673792663</v>
      </c>
      <c r="C31" s="2">
        <v>0</v>
      </c>
      <c r="D31" s="2">
        <v>0.22001173555789139</v>
      </c>
      <c r="E31" s="2">
        <v>4.002375385542382</v>
      </c>
      <c r="F31" s="2">
        <v>1.7395968389329928</v>
      </c>
      <c r="G31" s="2">
        <v>0</v>
      </c>
      <c r="H31" s="2">
        <v>0</v>
      </c>
      <c r="I31" s="2">
        <v>0</v>
      </c>
      <c r="J31" s="2">
        <v>2.0596785029493767</v>
      </c>
      <c r="K31" s="2">
        <v>2.079103052012635</v>
      </c>
      <c r="L31" s="2">
        <v>4.685529533708987</v>
      </c>
      <c r="M31" s="2">
        <v>0</v>
      </c>
      <c r="N31" s="2">
        <v>0.3554279772506709</v>
      </c>
      <c r="O31" s="2">
        <v>0.07214691050039464</v>
      </c>
      <c r="P31" s="2">
        <v>0.04603346725918373</v>
      </c>
      <c r="Q31" s="2">
        <v>20.219743077507175</v>
      </c>
      <c r="R31" s="2">
        <f t="shared" si="14"/>
        <v>15.259903403714512</v>
      </c>
      <c r="S31" s="2">
        <f t="shared" si="15"/>
        <v>1.4539612806436926</v>
      </c>
      <c r="T31" s="2">
        <f t="shared" si="16"/>
        <v>0.4736083550102492</v>
      </c>
      <c r="U31" s="2">
        <f t="shared" si="17"/>
        <v>6.745208036658363</v>
      </c>
      <c r="V31" s="2">
        <f t="shared" si="18"/>
        <v>0</v>
      </c>
      <c r="W31" s="2">
        <f t="shared" si="19"/>
        <v>0.22001173555789139</v>
      </c>
      <c r="X31" s="2">
        <f t="shared" si="20"/>
        <v>7.82107527648801</v>
      </c>
      <c r="Z31" s="2">
        <v>400</v>
      </c>
      <c r="AA31" s="2">
        <v>0.5938257779649512</v>
      </c>
      <c r="AB31" s="2" t="s">
        <v>74</v>
      </c>
      <c r="AC31" s="2">
        <v>0</v>
      </c>
      <c r="AD31" s="2">
        <v>0</v>
      </c>
      <c r="AE31" s="2">
        <v>0</v>
      </c>
      <c r="AF31" s="2">
        <v>0</v>
      </c>
      <c r="AG31" s="2">
        <v>0</v>
      </c>
      <c r="AH31" s="2">
        <v>0</v>
      </c>
      <c r="AI31" s="2">
        <v>0</v>
      </c>
      <c r="AJ31" s="2">
        <v>0</v>
      </c>
      <c r="AK31" s="2">
        <v>0</v>
      </c>
      <c r="AL31" s="2">
        <v>0</v>
      </c>
      <c r="AM31" s="2">
        <v>0</v>
      </c>
      <c r="AN31" s="2">
        <v>0.014722913816650713</v>
      </c>
      <c r="AO31" s="2">
        <v>0.02783317300735991</v>
      </c>
      <c r="AP31" s="2">
        <v>10.653792801852273</v>
      </c>
      <c r="AQ31" s="2">
        <v>10.059967023887323</v>
      </c>
      <c r="AS31" s="2">
        <v>0.03148729443617144</v>
      </c>
      <c r="AT31" s="2">
        <v>0</v>
      </c>
      <c r="AU31" s="2" t="s">
        <v>74</v>
      </c>
      <c r="AV31" s="2">
        <v>0</v>
      </c>
      <c r="AW31" s="2">
        <v>0</v>
      </c>
    </row>
    <row r="32" spans="1:49" ht="12" customHeight="1">
      <c r="A32" s="1" t="s">
        <v>28</v>
      </c>
      <c r="B32" s="2">
        <v>4.640880162295963</v>
      </c>
      <c r="C32" s="2">
        <v>1.409460977376194</v>
      </c>
      <c r="D32" s="2">
        <v>1.1674897502029913</v>
      </c>
      <c r="E32" s="2">
        <v>4.869792244203225</v>
      </c>
      <c r="F32" s="2">
        <v>5.720761513206354</v>
      </c>
      <c r="G32" s="2">
        <v>0</v>
      </c>
      <c r="H32" s="2">
        <v>0</v>
      </c>
      <c r="I32" s="2">
        <v>0</v>
      </c>
      <c r="J32" s="2">
        <v>2.1399166742469875</v>
      </c>
      <c r="K32" s="2">
        <v>4.234698470861456</v>
      </c>
      <c r="L32" s="2">
        <v>6.808457579172464</v>
      </c>
      <c r="M32" s="2">
        <v>0</v>
      </c>
      <c r="N32" s="2">
        <v>0.9131213538455163</v>
      </c>
      <c r="O32" s="2">
        <v>0.14778363434260403</v>
      </c>
      <c r="P32" s="2">
        <v>0</v>
      </c>
      <c r="Q32" s="2">
        <v>32.05236235975375</v>
      </c>
      <c r="R32" s="2">
        <f t="shared" si="14"/>
        <v>27.411482197457786</v>
      </c>
      <c r="S32" s="2">
        <f t="shared" si="15"/>
        <v>1.4191851048017523</v>
      </c>
      <c r="T32" s="2">
        <f t="shared" si="16"/>
        <v>1.0609049881881203</v>
      </c>
      <c r="U32" s="2">
        <f t="shared" si="17"/>
        <v>8.948374253419452</v>
      </c>
      <c r="V32" s="2">
        <f t="shared" si="18"/>
        <v>1.409460977376194</v>
      </c>
      <c r="W32" s="2">
        <f t="shared" si="19"/>
        <v>1.1674897502029913</v>
      </c>
      <c r="X32" s="2">
        <f t="shared" si="20"/>
        <v>14.825252228271037</v>
      </c>
      <c r="Z32" s="2">
        <v>600</v>
      </c>
      <c r="AA32" s="2">
        <v>0.10428648064950032</v>
      </c>
      <c r="AB32" s="2">
        <v>0.0027288296848896523</v>
      </c>
      <c r="AC32" s="2">
        <v>0.12720095519602406</v>
      </c>
      <c r="AD32" s="2">
        <v>0.2214135931193443</v>
      </c>
      <c r="AE32" s="2">
        <v>0.0031853050398784975</v>
      </c>
      <c r="AF32" s="2">
        <v>0</v>
      </c>
      <c r="AG32" s="2">
        <v>0</v>
      </c>
      <c r="AH32" s="2">
        <v>0</v>
      </c>
      <c r="AI32" s="2">
        <v>0.32135204940670703</v>
      </c>
      <c r="AJ32" s="2">
        <v>0.16802482992457557</v>
      </c>
      <c r="AK32" s="2">
        <v>0.9618609994289328</v>
      </c>
      <c r="AL32" s="2">
        <v>0</v>
      </c>
      <c r="AM32" s="2">
        <v>0.00733265995255827</v>
      </c>
      <c r="AN32" s="2">
        <v>0.018959234777737016</v>
      </c>
      <c r="AO32" s="2">
        <v>0</v>
      </c>
      <c r="AP32" s="2">
        <v>1.2502647094415213</v>
      </c>
      <c r="AQ32" s="2">
        <v>1.1459782287919213</v>
      </c>
      <c r="AS32" s="2">
        <v>0.02032782539617075</v>
      </c>
      <c r="AT32" s="2">
        <v>1.0141221434720356</v>
      </c>
      <c r="AU32" s="2">
        <v>0.0027288296848896523</v>
      </c>
      <c r="AV32" s="2">
        <v>0.12720095519602406</v>
      </c>
      <c r="AW32" s="2">
        <v>0.2779684673796619</v>
      </c>
    </row>
    <row r="33" spans="1:49" ht="12" customHeight="1">
      <c r="A33" s="1" t="s">
        <v>11</v>
      </c>
      <c r="B33" s="2">
        <v>5.07448216813703</v>
      </c>
      <c r="C33" s="2">
        <v>0</v>
      </c>
      <c r="D33" s="2">
        <v>0.5226990318552333</v>
      </c>
      <c r="E33" s="2">
        <v>1.2313792281081144</v>
      </c>
      <c r="F33" s="2">
        <v>1.0935733599086772</v>
      </c>
      <c r="G33" s="2">
        <v>0</v>
      </c>
      <c r="H33" s="2">
        <v>0</v>
      </c>
      <c r="I33" s="2">
        <v>0</v>
      </c>
      <c r="J33" s="2">
        <v>1.5480016392988893</v>
      </c>
      <c r="K33" s="2">
        <v>3.138702874157123</v>
      </c>
      <c r="L33" s="2">
        <v>5.0891606783901215</v>
      </c>
      <c r="M33" s="2">
        <v>0</v>
      </c>
      <c r="N33" s="2">
        <v>0.4264025400347763</v>
      </c>
      <c r="O33" s="2">
        <v>0.17567975471467884</v>
      </c>
      <c r="P33" s="2">
        <v>0.14017936488653485</v>
      </c>
      <c r="Q33" s="2">
        <v>18.44026063949118</v>
      </c>
      <c r="R33" s="2">
        <f t="shared" si="14"/>
        <v>13.365778471354147</v>
      </c>
      <c r="S33" s="2">
        <f t="shared" si="15"/>
        <v>0.8598601040376321</v>
      </c>
      <c r="T33" s="2">
        <f t="shared" si="16"/>
        <v>0.7422616596359899</v>
      </c>
      <c r="U33" s="2">
        <f t="shared" si="17"/>
        <v>6.637162317689011</v>
      </c>
      <c r="V33" s="2">
        <f t="shared" si="18"/>
        <v>0</v>
      </c>
      <c r="W33" s="2">
        <f t="shared" si="19"/>
        <v>0.5226990318552333</v>
      </c>
      <c r="X33" s="2">
        <f t="shared" si="20"/>
        <v>5.463655462173914</v>
      </c>
      <c r="Z33" s="2">
        <v>1000</v>
      </c>
      <c r="AA33" s="2">
        <v>0.017742897877981827</v>
      </c>
      <c r="AB33" s="2" t="s">
        <v>74</v>
      </c>
      <c r="AC33" s="2">
        <v>0</v>
      </c>
      <c r="AD33" s="2">
        <v>0</v>
      </c>
      <c r="AE33" s="2">
        <v>0.13910281438983574</v>
      </c>
      <c r="AF33" s="2">
        <v>0</v>
      </c>
      <c r="AG33" s="2">
        <v>0</v>
      </c>
      <c r="AH33" s="2">
        <v>0</v>
      </c>
      <c r="AI33" s="2">
        <v>0.35682364651774723</v>
      </c>
      <c r="AJ33" s="2">
        <v>0.053814835886095154</v>
      </c>
      <c r="AK33" s="2">
        <v>0.32897387282796464</v>
      </c>
      <c r="AL33" s="2">
        <v>0</v>
      </c>
      <c r="AM33" s="2">
        <v>0.09024614743536787</v>
      </c>
      <c r="AN33" s="2">
        <v>0.028719698270913686</v>
      </c>
      <c r="AO33" s="2">
        <v>0</v>
      </c>
      <c r="AP33" s="2">
        <v>0.3595042943957284</v>
      </c>
      <c r="AQ33" s="2">
        <v>0.3417613965177531</v>
      </c>
      <c r="AS33" s="2">
        <v>0.09470579811024495</v>
      </c>
      <c r="AT33" s="2">
        <v>0.48533176664798283</v>
      </c>
      <c r="AU33" s="2" t="s">
        <v>74</v>
      </c>
      <c r="AV33" s="2">
        <v>0</v>
      </c>
      <c r="AW33" s="2">
        <v>0.14914968834235104</v>
      </c>
    </row>
    <row r="34" spans="2:24" ht="12" customHeight="1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1:49" s="3" customFormat="1" ht="12" customHeight="1">
      <c r="A35" s="3" t="s">
        <v>52</v>
      </c>
      <c r="B35" s="3" t="s">
        <v>0</v>
      </c>
      <c r="C35" s="3" t="s">
        <v>1</v>
      </c>
      <c r="D35" s="3" t="s">
        <v>12</v>
      </c>
      <c r="E35" s="3" t="s">
        <v>13</v>
      </c>
      <c r="F35" s="3" t="s">
        <v>14</v>
      </c>
      <c r="G35" s="3" t="s">
        <v>15</v>
      </c>
      <c r="H35" s="3" t="s">
        <v>16</v>
      </c>
      <c r="I35" s="3" t="s">
        <v>17</v>
      </c>
      <c r="J35" s="3" t="s">
        <v>41</v>
      </c>
      <c r="K35" s="3" t="s">
        <v>18</v>
      </c>
      <c r="L35" s="3" t="s">
        <v>19</v>
      </c>
      <c r="M35" s="3" t="s">
        <v>20</v>
      </c>
      <c r="N35" s="3" t="s">
        <v>21</v>
      </c>
      <c r="O35" s="3" t="s">
        <v>22</v>
      </c>
      <c r="P35" s="3" t="s">
        <v>23</v>
      </c>
      <c r="Q35" s="3" t="s">
        <v>24</v>
      </c>
      <c r="R35" s="3" t="s">
        <v>26</v>
      </c>
      <c r="S35" s="3" t="s">
        <v>27</v>
      </c>
      <c r="T35" s="3" t="s">
        <v>42</v>
      </c>
      <c r="U35" s="3" t="s">
        <v>44</v>
      </c>
      <c r="V35" s="3" t="s">
        <v>1</v>
      </c>
      <c r="W35" s="3" t="s">
        <v>12</v>
      </c>
      <c r="X35" s="3" t="s">
        <v>43</v>
      </c>
      <c r="Z35" s="4" t="s">
        <v>52</v>
      </c>
      <c r="AA35" s="4" t="s">
        <v>0</v>
      </c>
      <c r="AB35" s="4" t="s">
        <v>1</v>
      </c>
      <c r="AC35" s="4" t="s">
        <v>12</v>
      </c>
      <c r="AD35" s="4" t="s">
        <v>13</v>
      </c>
      <c r="AE35" s="4" t="s">
        <v>14</v>
      </c>
      <c r="AF35" s="4" t="s">
        <v>15</v>
      </c>
      <c r="AG35" s="4" t="s">
        <v>16</v>
      </c>
      <c r="AH35" s="4" t="s">
        <v>17</v>
      </c>
      <c r="AI35" s="4" t="s">
        <v>41</v>
      </c>
      <c r="AJ35" s="4" t="s">
        <v>18</v>
      </c>
      <c r="AK35" s="4" t="s">
        <v>19</v>
      </c>
      <c r="AL35" s="4" t="s">
        <v>20</v>
      </c>
      <c r="AM35" s="4" t="s">
        <v>21</v>
      </c>
      <c r="AN35" s="4" t="s">
        <v>22</v>
      </c>
      <c r="AO35" s="4" t="s">
        <v>23</v>
      </c>
      <c r="AP35" s="4" t="s">
        <v>24</v>
      </c>
      <c r="AQ35" s="4" t="s">
        <v>26</v>
      </c>
      <c r="AR35" s="4" t="s">
        <v>27</v>
      </c>
      <c r="AS35" s="4" t="s">
        <v>42</v>
      </c>
      <c r="AT35" s="4" t="s">
        <v>44</v>
      </c>
      <c r="AU35" s="4" t="s">
        <v>1</v>
      </c>
      <c r="AV35" s="4" t="s">
        <v>12</v>
      </c>
      <c r="AW35" s="4" t="s">
        <v>43</v>
      </c>
    </row>
    <row r="36" spans="1:49" ht="12" customHeight="1">
      <c r="A36" s="1" t="s">
        <v>2</v>
      </c>
      <c r="B36" s="2">
        <v>4.3</v>
      </c>
      <c r="C36" s="2">
        <v>0</v>
      </c>
      <c r="D36" s="2">
        <v>0</v>
      </c>
      <c r="E36" s="2">
        <v>0.780781542381831</v>
      </c>
      <c r="F36" s="2">
        <v>0</v>
      </c>
      <c r="G36" s="2">
        <v>0</v>
      </c>
      <c r="H36" s="2">
        <v>0</v>
      </c>
      <c r="I36" s="2">
        <v>0</v>
      </c>
      <c r="J36" s="2">
        <v>3.3456059110459515</v>
      </c>
      <c r="K36" s="2">
        <v>0</v>
      </c>
      <c r="L36" s="2">
        <v>9.326315057327367</v>
      </c>
      <c r="M36" s="2">
        <v>0</v>
      </c>
      <c r="N36" s="2">
        <v>0.6338571812475617</v>
      </c>
      <c r="O36" s="2">
        <v>0.07430763288763338</v>
      </c>
      <c r="P36" s="2">
        <v>0</v>
      </c>
      <c r="Q36" s="2">
        <v>20.28350097170694</v>
      </c>
      <c r="R36" s="2">
        <f aca="true" t="shared" si="21" ref="R36:R41">Q36-B36</f>
        <v>15.983500971706938</v>
      </c>
      <c r="S36" s="2">
        <f aca="true" t="shared" si="22" ref="S36:S41">(E4+F4+G4+I4+K4)/(C4+D4+O4+P4+N4+M4+L4)</f>
        <v>1.6938690077187164</v>
      </c>
      <c r="T36" s="2">
        <f aca="true" t="shared" si="23" ref="T36:T41">N4+O4+P4</f>
        <v>1.289560018123329</v>
      </c>
      <c r="U36" s="2">
        <f aca="true" t="shared" si="24" ref="U36:U41">J4+L4+M4</f>
        <v>8.160688875116504</v>
      </c>
      <c r="V36" s="2">
        <f aca="true" t="shared" si="25" ref="V36:V41">C4</f>
        <v>0</v>
      </c>
      <c r="W36" s="2">
        <f aca="true" t="shared" si="26" ref="W36:W41">+D4</f>
        <v>0</v>
      </c>
      <c r="X36" s="2">
        <f aca="true" t="shared" si="27" ref="X36:X41">E4+F4+G4+I4+K4</f>
        <v>14.256026146097081</v>
      </c>
      <c r="Z36" s="2">
        <v>0</v>
      </c>
      <c r="AA36" s="2">
        <v>0.10456372944550284</v>
      </c>
      <c r="AB36" s="2" t="s">
        <v>74</v>
      </c>
      <c r="AC36" s="2" t="s">
        <v>74</v>
      </c>
      <c r="AD36" s="2">
        <v>0.013844475878826106</v>
      </c>
      <c r="AE36" s="2">
        <v>0</v>
      </c>
      <c r="AF36" s="2">
        <v>0</v>
      </c>
      <c r="AG36" s="2">
        <v>0</v>
      </c>
      <c r="AH36" s="2">
        <v>0</v>
      </c>
      <c r="AI36" s="2">
        <v>0.3878276388871306</v>
      </c>
      <c r="AJ36" s="2">
        <v>0</v>
      </c>
      <c r="AK36" s="2">
        <v>0.18179596629728298</v>
      </c>
      <c r="AL36" s="2" t="s">
        <v>74</v>
      </c>
      <c r="AM36" s="2">
        <v>0</v>
      </c>
      <c r="AN36" s="2">
        <v>0</v>
      </c>
      <c r="AO36" s="2">
        <v>0</v>
      </c>
      <c r="AP36" s="2">
        <v>0.47890435161758443</v>
      </c>
      <c r="AQ36" s="2">
        <v>0.5834680810633255</v>
      </c>
      <c r="AS36" s="2">
        <v>0</v>
      </c>
      <c r="AT36" s="2">
        <v>0.4283223679038131</v>
      </c>
      <c r="AU36" s="2" t="s">
        <v>74</v>
      </c>
      <c r="AV36" s="2" t="s">
        <v>74</v>
      </c>
      <c r="AW36" s="2">
        <v>0.013844475878826106</v>
      </c>
    </row>
    <row r="37" spans="1:49" ht="12" customHeight="1">
      <c r="A37" s="1" t="s">
        <v>3</v>
      </c>
      <c r="B37" s="2">
        <v>4.155540170166524</v>
      </c>
      <c r="C37" s="2">
        <v>0</v>
      </c>
      <c r="D37" s="2">
        <v>0</v>
      </c>
      <c r="E37" s="2">
        <v>0.854732750791434</v>
      </c>
      <c r="F37" s="2">
        <v>0</v>
      </c>
      <c r="G37" s="2">
        <v>0</v>
      </c>
      <c r="H37" s="2">
        <v>0</v>
      </c>
      <c r="I37" s="2">
        <v>0</v>
      </c>
      <c r="J37" s="2">
        <v>3.384659206884914</v>
      </c>
      <c r="K37" s="2">
        <v>2.016519035234498</v>
      </c>
      <c r="L37" s="2">
        <v>7.686859245947429</v>
      </c>
      <c r="M37" s="2">
        <v>0</v>
      </c>
      <c r="N37" s="2">
        <v>0.7142647139306154</v>
      </c>
      <c r="O37" s="2">
        <v>0.22144042026692534</v>
      </c>
      <c r="P37" s="2">
        <v>0</v>
      </c>
      <c r="Q37" s="2">
        <v>19.03401554322234</v>
      </c>
      <c r="R37" s="2">
        <f t="shared" si="21"/>
        <v>14.878475373055814</v>
      </c>
      <c r="S37" s="2">
        <f t="shared" si="22"/>
        <v>2.3074131211037483</v>
      </c>
      <c r="T37" s="2">
        <f t="shared" si="23"/>
        <v>1.4441286184831732</v>
      </c>
      <c r="U37" s="2">
        <f t="shared" si="24"/>
        <v>8.183094691680417</v>
      </c>
      <c r="V37" s="2">
        <f t="shared" si="25"/>
        <v>0</v>
      </c>
      <c r="W37" s="2">
        <f t="shared" si="26"/>
        <v>0</v>
      </c>
      <c r="X37" s="2">
        <f t="shared" si="27"/>
        <v>18.992285372881412</v>
      </c>
      <c r="Z37" s="2">
        <v>20</v>
      </c>
      <c r="AA37" s="2">
        <v>0.33858095338761873</v>
      </c>
      <c r="AB37" s="2" t="s">
        <v>74</v>
      </c>
      <c r="AC37" s="2" t="s">
        <v>74</v>
      </c>
      <c r="AD37" s="2">
        <v>0.0359521869190254</v>
      </c>
      <c r="AE37" s="2">
        <v>0</v>
      </c>
      <c r="AF37" s="2">
        <v>0</v>
      </c>
      <c r="AG37" s="2">
        <v>0</v>
      </c>
      <c r="AH37" s="2">
        <v>0</v>
      </c>
      <c r="AI37" s="2">
        <v>0.27426775079070775</v>
      </c>
      <c r="AJ37" s="2">
        <v>0</v>
      </c>
      <c r="AK37" s="2">
        <v>0.5584825760250444</v>
      </c>
      <c r="AL37" s="2" t="s">
        <v>74</v>
      </c>
      <c r="AM37" s="2">
        <v>0.23087624751744165</v>
      </c>
      <c r="AN37" s="2">
        <v>0.19140105062795895</v>
      </c>
      <c r="AO37" s="2">
        <v>0</v>
      </c>
      <c r="AP37" s="2">
        <v>1.4050338870216548</v>
      </c>
      <c r="AQ37" s="2">
        <v>1.0664529336340722</v>
      </c>
      <c r="AS37" s="2">
        <v>0.29989698872983284</v>
      </c>
      <c r="AT37" s="2">
        <v>0.6221941713383076</v>
      </c>
      <c r="AU37" s="2" t="s">
        <v>74</v>
      </c>
      <c r="AV37" s="2" t="s">
        <v>74</v>
      </c>
      <c r="AW37" s="2">
        <v>0.0359521869190254</v>
      </c>
    </row>
    <row r="38" spans="1:49" ht="12" customHeight="1">
      <c r="A38" s="1" t="s">
        <v>4</v>
      </c>
      <c r="B38" s="2">
        <v>5.735298979837231</v>
      </c>
      <c r="C38" s="2">
        <v>0</v>
      </c>
      <c r="D38" s="2">
        <v>0</v>
      </c>
      <c r="E38" s="2">
        <v>0.619391423598242</v>
      </c>
      <c r="F38" s="2">
        <v>0.8034975372824831</v>
      </c>
      <c r="G38" s="2">
        <v>0</v>
      </c>
      <c r="H38" s="2">
        <v>0</v>
      </c>
      <c r="I38" s="2">
        <v>0</v>
      </c>
      <c r="J38" s="2">
        <v>2.3535936808456217</v>
      </c>
      <c r="K38" s="2">
        <v>0</v>
      </c>
      <c r="L38" s="2">
        <v>6.57305389108147</v>
      </c>
      <c r="M38" s="2">
        <v>0</v>
      </c>
      <c r="N38" s="2">
        <v>0.592197155043631</v>
      </c>
      <c r="O38" s="2">
        <v>1.1407236160737753</v>
      </c>
      <c r="P38" s="2">
        <v>0</v>
      </c>
      <c r="Q38" s="2">
        <v>17.817756283762456</v>
      </c>
      <c r="R38" s="2">
        <f t="shared" si="21"/>
        <v>12.082457303925224</v>
      </c>
      <c r="S38" s="2">
        <f t="shared" si="22"/>
        <v>0.8185517185796777</v>
      </c>
      <c r="T38" s="2">
        <f t="shared" si="23"/>
        <v>1.2746122291680064</v>
      </c>
      <c r="U38" s="2">
        <f t="shared" si="24"/>
        <v>8.095772350856167</v>
      </c>
      <c r="V38" s="2">
        <f t="shared" si="25"/>
        <v>0.40930262225340647</v>
      </c>
      <c r="W38" s="2">
        <f t="shared" si="26"/>
        <v>0</v>
      </c>
      <c r="X38" s="2">
        <f t="shared" si="27"/>
        <v>6.724033801519459</v>
      </c>
      <c r="Z38" s="2">
        <v>40</v>
      </c>
      <c r="AA38" s="2">
        <v>0.5505624743663945</v>
      </c>
      <c r="AB38" s="2" t="s">
        <v>74</v>
      </c>
      <c r="AC38" s="2" t="s">
        <v>74</v>
      </c>
      <c r="AD38" s="2">
        <v>0.00843064037951391</v>
      </c>
      <c r="AE38" s="2">
        <v>0.08052289053147216</v>
      </c>
      <c r="AF38" s="2">
        <v>0</v>
      </c>
      <c r="AG38" s="2">
        <v>0</v>
      </c>
      <c r="AH38" s="2">
        <v>0</v>
      </c>
      <c r="AI38" s="2">
        <v>0.20762529040706698</v>
      </c>
      <c r="AJ38" s="2">
        <v>0</v>
      </c>
      <c r="AK38" s="2">
        <v>0.5647525173709813</v>
      </c>
      <c r="AL38" s="2" t="s">
        <v>74</v>
      </c>
      <c r="AM38" s="2">
        <v>0.15632252499643487</v>
      </c>
      <c r="AN38" s="2">
        <v>0.34879985763297633</v>
      </c>
      <c r="AO38" s="2">
        <v>0</v>
      </c>
      <c r="AP38" s="2">
        <v>0.19435351830717446</v>
      </c>
      <c r="AQ38" s="2">
        <v>0.35620895605960673</v>
      </c>
      <c r="AS38" s="2">
        <v>0.3822277756862334</v>
      </c>
      <c r="AT38" s="2">
        <v>0.6017089554705659</v>
      </c>
      <c r="AU38" s="2" t="s">
        <v>74</v>
      </c>
      <c r="AV38" s="2" t="s">
        <v>74</v>
      </c>
      <c r="AW38" s="2">
        <v>0.08096302610915762</v>
      </c>
    </row>
    <row r="39" spans="1:49" ht="12" customHeight="1">
      <c r="A39" s="1" t="s">
        <v>5</v>
      </c>
      <c r="B39" s="2">
        <v>6.471539769798543</v>
      </c>
      <c r="C39" s="2">
        <v>0</v>
      </c>
      <c r="D39" s="2">
        <v>0</v>
      </c>
      <c r="E39" s="2">
        <v>0.8714230372733678</v>
      </c>
      <c r="F39" s="2">
        <v>4.764946020577365</v>
      </c>
      <c r="G39" s="2">
        <v>0</v>
      </c>
      <c r="H39" s="2">
        <v>0</v>
      </c>
      <c r="I39" s="2">
        <v>0</v>
      </c>
      <c r="J39" s="2">
        <v>2.634366813810765</v>
      </c>
      <c r="K39" s="2">
        <v>0</v>
      </c>
      <c r="L39" s="2">
        <v>5.79510878161264</v>
      </c>
      <c r="M39" s="2">
        <v>0</v>
      </c>
      <c r="N39" s="2">
        <v>0.2675179400831951</v>
      </c>
      <c r="O39" s="2">
        <v>0.08676144950636232</v>
      </c>
      <c r="P39" s="2">
        <v>0.04976919172289604</v>
      </c>
      <c r="Q39" s="2">
        <v>20.941433004385132</v>
      </c>
      <c r="R39" s="2">
        <f t="shared" si="21"/>
        <v>14.46989323458659</v>
      </c>
      <c r="S39" s="2">
        <f t="shared" si="22"/>
        <v>2.1587220851487485</v>
      </c>
      <c r="T39" s="2">
        <f t="shared" si="23"/>
        <v>1.8035969754890058</v>
      </c>
      <c r="U39" s="2">
        <f t="shared" si="24"/>
        <v>7.5181002240118975</v>
      </c>
      <c r="V39" s="2">
        <f t="shared" si="25"/>
        <v>0</v>
      </c>
      <c r="W39" s="2">
        <f t="shared" si="26"/>
        <v>0</v>
      </c>
      <c r="X39" s="2">
        <f t="shared" si="27"/>
        <v>16.658086431630466</v>
      </c>
      <c r="Z39" s="2">
        <v>60</v>
      </c>
      <c r="AA39" s="2">
        <v>1.9202461587435442</v>
      </c>
      <c r="AB39" s="2" t="s">
        <v>74</v>
      </c>
      <c r="AC39" s="2" t="s">
        <v>74</v>
      </c>
      <c r="AD39" s="2">
        <v>0.05130490759529733</v>
      </c>
      <c r="AE39" s="2">
        <v>0.15380719812286686</v>
      </c>
      <c r="AF39" s="2">
        <v>0</v>
      </c>
      <c r="AG39" s="2">
        <v>0</v>
      </c>
      <c r="AH39" s="2">
        <v>0</v>
      </c>
      <c r="AI39" s="2">
        <v>0.3611901182012195</v>
      </c>
      <c r="AJ39" s="2">
        <v>0</v>
      </c>
      <c r="AK39" s="2">
        <v>0.17524199003385663</v>
      </c>
      <c r="AL39" s="2" t="s">
        <v>74</v>
      </c>
      <c r="AM39" s="2">
        <v>0.015930732922725163</v>
      </c>
      <c r="AN39" s="2">
        <v>0.0035873523926718575</v>
      </c>
      <c r="AO39" s="2">
        <v>0</v>
      </c>
      <c r="AP39" s="2">
        <v>2.6389416202653972</v>
      </c>
      <c r="AQ39" s="2">
        <v>0.7186954615219062</v>
      </c>
      <c r="AS39" s="2">
        <v>0.01632964631106283</v>
      </c>
      <c r="AT39" s="2">
        <v>0.4014574156211804</v>
      </c>
      <c r="AU39" s="2" t="s">
        <v>74</v>
      </c>
      <c r="AV39" s="2" t="s">
        <v>74</v>
      </c>
      <c r="AW39" s="2">
        <v>0.16213835985900688</v>
      </c>
    </row>
    <row r="40" spans="1:49" ht="12" customHeight="1">
      <c r="A40" s="1" t="s">
        <v>6</v>
      </c>
      <c r="B40" s="2">
        <v>4.482188266672502</v>
      </c>
      <c r="C40" s="2">
        <v>0</v>
      </c>
      <c r="D40" s="2">
        <v>0</v>
      </c>
      <c r="E40" s="2">
        <v>0.6042815384297653</v>
      </c>
      <c r="F40" s="2">
        <v>0.9669613783581069</v>
      </c>
      <c r="G40" s="2">
        <v>0</v>
      </c>
      <c r="H40" s="2">
        <v>0</v>
      </c>
      <c r="I40" s="2">
        <v>0</v>
      </c>
      <c r="J40" s="2">
        <v>2.1428655004896804</v>
      </c>
      <c r="K40" s="2">
        <v>0</v>
      </c>
      <c r="L40" s="2">
        <v>5.347200895951925</v>
      </c>
      <c r="M40" s="2">
        <v>0</v>
      </c>
      <c r="N40" s="2">
        <v>0.31591019212792426</v>
      </c>
      <c r="O40" s="2">
        <v>0.046136516209739145</v>
      </c>
      <c r="P40" s="2">
        <v>0.020198976029928067</v>
      </c>
      <c r="Q40" s="2">
        <v>13.92574326426957</v>
      </c>
      <c r="R40" s="2">
        <f t="shared" si="21"/>
        <v>9.443554997597069</v>
      </c>
      <c r="S40" s="2">
        <f t="shared" si="22"/>
        <v>2.3307160437950354</v>
      </c>
      <c r="T40" s="2">
        <f t="shared" si="23"/>
        <v>1.485885781400555</v>
      </c>
      <c r="U40" s="2">
        <f t="shared" si="24"/>
        <v>10.217688309534555</v>
      </c>
      <c r="V40" s="2">
        <f t="shared" si="25"/>
        <v>0</v>
      </c>
      <c r="W40" s="2">
        <f t="shared" si="26"/>
        <v>1.0931799509024913</v>
      </c>
      <c r="X40" s="2">
        <f t="shared" si="27"/>
        <v>19.45505482047691</v>
      </c>
      <c r="Z40" s="2">
        <v>80</v>
      </c>
      <c r="AA40" s="2">
        <v>0.023769558714439323</v>
      </c>
      <c r="AB40" s="2" t="s">
        <v>74</v>
      </c>
      <c r="AC40" s="2" t="s">
        <v>74</v>
      </c>
      <c r="AD40" s="2">
        <v>0</v>
      </c>
      <c r="AE40" s="2">
        <v>0.23953381076539623</v>
      </c>
      <c r="AF40" s="2">
        <v>0</v>
      </c>
      <c r="AG40" s="2">
        <v>0</v>
      </c>
      <c r="AH40" s="2">
        <v>0</v>
      </c>
      <c r="AI40" s="2">
        <v>0.31181096647952417</v>
      </c>
      <c r="AJ40" s="2">
        <v>0</v>
      </c>
      <c r="AK40" s="2">
        <v>0.07194461244937853</v>
      </c>
      <c r="AL40" s="2" t="s">
        <v>74</v>
      </c>
      <c r="AM40" s="2">
        <v>0</v>
      </c>
      <c r="AN40" s="2">
        <v>0</v>
      </c>
      <c r="AO40" s="2">
        <v>0</v>
      </c>
      <c r="AP40" s="2">
        <v>0.5031697235099676</v>
      </c>
      <c r="AQ40" s="2">
        <v>0.4794001647955737</v>
      </c>
      <c r="AS40" s="2">
        <v>0</v>
      </c>
      <c r="AT40" s="2">
        <v>0.3200032907289958</v>
      </c>
      <c r="AU40" s="2" t="s">
        <v>74</v>
      </c>
      <c r="AV40" s="2" t="s">
        <v>74</v>
      </c>
      <c r="AW40" s="2">
        <v>0.23953381076539623</v>
      </c>
    </row>
    <row r="41" spans="1:49" ht="12" customHeight="1">
      <c r="A41" s="1" t="s">
        <v>7</v>
      </c>
      <c r="B41" s="2">
        <v>6.217549889905905</v>
      </c>
      <c r="C41" s="2">
        <v>0</v>
      </c>
      <c r="D41" s="2">
        <v>0</v>
      </c>
      <c r="E41" s="2">
        <v>0.6457966595598942</v>
      </c>
      <c r="F41" s="2">
        <v>0.7242035993236553</v>
      </c>
      <c r="G41" s="2">
        <v>0</v>
      </c>
      <c r="H41" s="2">
        <v>0</v>
      </c>
      <c r="I41" s="2">
        <v>0</v>
      </c>
      <c r="J41" s="2">
        <v>0</v>
      </c>
      <c r="K41" s="2">
        <v>0</v>
      </c>
      <c r="L41" s="2">
        <v>3.46214145231374</v>
      </c>
      <c r="M41" s="2">
        <v>0</v>
      </c>
      <c r="N41" s="2">
        <v>0.2450024627582109</v>
      </c>
      <c r="O41" s="2">
        <v>0.11985939822923103</v>
      </c>
      <c r="P41" s="2">
        <v>0.09072026011581072</v>
      </c>
      <c r="Q41" s="2">
        <v>11.505273722206448</v>
      </c>
      <c r="R41" s="2">
        <f t="shared" si="21"/>
        <v>5.287723832300543</v>
      </c>
      <c r="S41" s="2">
        <f t="shared" si="22"/>
        <v>2.354393876004154</v>
      </c>
      <c r="T41" s="2">
        <f t="shared" si="23"/>
        <v>0.8479085718548155</v>
      </c>
      <c r="U41" s="2">
        <f t="shared" si="24"/>
        <v>8.530889575962636</v>
      </c>
      <c r="V41" s="2">
        <f t="shared" si="25"/>
        <v>0</v>
      </c>
      <c r="W41" s="2">
        <f t="shared" si="26"/>
        <v>0</v>
      </c>
      <c r="X41" s="2">
        <f t="shared" si="27"/>
        <v>13.346392075912755</v>
      </c>
      <c r="Z41" s="2">
        <v>150</v>
      </c>
      <c r="AA41" s="2">
        <v>0.32799075053704085</v>
      </c>
      <c r="AB41" s="2" t="s">
        <v>74</v>
      </c>
      <c r="AC41" s="2" t="s">
        <v>74</v>
      </c>
      <c r="AD41" s="2">
        <v>0.10046501558672545</v>
      </c>
      <c r="AE41" s="2">
        <v>0.04935310109907677</v>
      </c>
      <c r="AF41" s="2">
        <v>0</v>
      </c>
      <c r="AG41" s="2">
        <v>0</v>
      </c>
      <c r="AH41" s="2">
        <v>0</v>
      </c>
      <c r="AI41" s="2" t="s">
        <v>74</v>
      </c>
      <c r="AJ41" s="2">
        <v>0</v>
      </c>
      <c r="AK41" s="2">
        <v>0.5174612328346183</v>
      </c>
      <c r="AL41" s="2" t="s">
        <v>74</v>
      </c>
      <c r="AM41" s="2">
        <v>0.002230071522557037</v>
      </c>
      <c r="AN41" s="2">
        <v>0.023219919689033825</v>
      </c>
      <c r="AO41" s="2">
        <v>0</v>
      </c>
      <c r="AP41" s="2">
        <v>0.36027844714980484</v>
      </c>
      <c r="AQ41" s="2">
        <v>0.6882691976868794</v>
      </c>
      <c r="AS41" s="2">
        <v>0.02332676337087725</v>
      </c>
      <c r="AT41" s="2">
        <v>0.5174612328346183</v>
      </c>
      <c r="AU41" s="2" t="s">
        <v>74</v>
      </c>
      <c r="AV41" s="2" t="s">
        <v>74</v>
      </c>
      <c r="AW41" s="2">
        <v>0.11193278315550222</v>
      </c>
    </row>
    <row r="42" spans="2:24" ht="12" customHeight="1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</row>
    <row r="43" spans="1:49" s="5" customFormat="1" ht="12" customHeight="1">
      <c r="A43" s="3" t="s">
        <v>50</v>
      </c>
      <c r="B43" s="3" t="s">
        <v>0</v>
      </c>
      <c r="C43" s="3" t="s">
        <v>1</v>
      </c>
      <c r="D43" s="3" t="s">
        <v>12</v>
      </c>
      <c r="E43" s="3" t="s">
        <v>13</v>
      </c>
      <c r="F43" s="3" t="s">
        <v>14</v>
      </c>
      <c r="G43" s="3" t="s">
        <v>15</v>
      </c>
      <c r="H43" s="3" t="s">
        <v>16</v>
      </c>
      <c r="I43" s="3" t="s">
        <v>17</v>
      </c>
      <c r="J43" s="3" t="s">
        <v>41</v>
      </c>
      <c r="K43" s="3" t="s">
        <v>18</v>
      </c>
      <c r="L43" s="3" t="s">
        <v>19</v>
      </c>
      <c r="M43" s="3" t="s">
        <v>20</v>
      </c>
      <c r="N43" s="3" t="s">
        <v>21</v>
      </c>
      <c r="O43" s="3" t="s">
        <v>22</v>
      </c>
      <c r="P43" s="3" t="s">
        <v>23</v>
      </c>
      <c r="Q43" s="3" t="s">
        <v>24</v>
      </c>
      <c r="R43" s="3" t="s">
        <v>26</v>
      </c>
      <c r="S43" s="3" t="s">
        <v>27</v>
      </c>
      <c r="T43" s="3" t="s">
        <v>42</v>
      </c>
      <c r="U43" s="3" t="s">
        <v>44</v>
      </c>
      <c r="V43" s="3" t="s">
        <v>1</v>
      </c>
      <c r="W43" s="3" t="s">
        <v>12</v>
      </c>
      <c r="X43" s="3" t="s">
        <v>43</v>
      </c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</row>
    <row r="44" spans="1:24" ht="12" customHeight="1">
      <c r="A44" s="1" t="s">
        <v>2</v>
      </c>
      <c r="B44" s="2">
        <v>7.737655972588265</v>
      </c>
      <c r="C44" s="2">
        <v>0</v>
      </c>
      <c r="D44" s="2">
        <v>0.6371347081232387</v>
      </c>
      <c r="E44" s="2">
        <v>1.6454320689037951</v>
      </c>
      <c r="F44" s="2">
        <v>7.170896317748903</v>
      </c>
      <c r="G44" s="2">
        <v>0</v>
      </c>
      <c r="H44" s="2">
        <v>0</v>
      </c>
      <c r="I44" s="2">
        <v>0</v>
      </c>
      <c r="J44" s="2">
        <v>0</v>
      </c>
      <c r="K44" s="2">
        <v>0</v>
      </c>
      <c r="L44" s="2">
        <v>7.55600278698696</v>
      </c>
      <c r="M44" s="2">
        <v>0</v>
      </c>
      <c r="N44" s="2">
        <v>0</v>
      </c>
      <c r="O44" s="2">
        <v>0</v>
      </c>
      <c r="P44" s="2">
        <v>0</v>
      </c>
      <c r="Q44" s="2">
        <v>24.747121854351164</v>
      </c>
      <c r="R44" s="2">
        <f>Q44-B44</f>
        <v>17.0094658817629</v>
      </c>
      <c r="S44" s="2">
        <f>(E44+F44+G44+I44+K44)/(C44+D44+O44+P44+N44+M44+L44)</f>
        <v>1.0760625452599117</v>
      </c>
      <c r="T44" s="2">
        <f>N44+O44+P44</f>
        <v>0</v>
      </c>
      <c r="U44" s="2">
        <f>J44+L44+M44</f>
        <v>7.55600278698696</v>
      </c>
      <c r="V44" s="2">
        <f>C44</f>
        <v>0</v>
      </c>
      <c r="W44" s="2">
        <f>+D44</f>
        <v>0.6371347081232387</v>
      </c>
      <c r="X44" s="2">
        <f>E44+F44+G44+I44+K44</f>
        <v>8.816328386652698</v>
      </c>
    </row>
    <row r="45" spans="1:24" ht="12" customHeight="1">
      <c r="A45" s="1" t="s">
        <v>4</v>
      </c>
      <c r="B45" s="2">
        <v>4.535376018898754</v>
      </c>
      <c r="C45" s="2">
        <v>0</v>
      </c>
      <c r="D45" s="2">
        <v>0</v>
      </c>
      <c r="E45" s="2">
        <v>0.6129812133755131</v>
      </c>
      <c r="F45" s="2">
        <v>2.8776614380229186</v>
      </c>
      <c r="G45" s="2">
        <v>0</v>
      </c>
      <c r="H45" s="2">
        <v>0</v>
      </c>
      <c r="I45" s="2">
        <v>0</v>
      </c>
      <c r="J45" s="2">
        <v>2.3661701734474225</v>
      </c>
      <c r="K45" s="2">
        <v>0</v>
      </c>
      <c r="L45" s="2">
        <v>4.963894750702356</v>
      </c>
      <c r="M45" s="2">
        <v>0</v>
      </c>
      <c r="N45" s="2">
        <v>0</v>
      </c>
      <c r="O45" s="2">
        <v>0</v>
      </c>
      <c r="P45" s="2">
        <v>0</v>
      </c>
      <c r="Q45" s="2">
        <v>15.356083594446964</v>
      </c>
      <c r="R45" s="2">
        <f>Q45-B45</f>
        <v>10.82070757554821</v>
      </c>
      <c r="S45" s="2">
        <f>(E45+F45+G45+I45+K45)/(C45+D45+O45+P45+N45+M45+L45)</f>
        <v>0.7032064188920465</v>
      </c>
      <c r="T45" s="2">
        <f>N45+O45+P45</f>
        <v>0</v>
      </c>
      <c r="U45" s="2">
        <f>J45+L45+M45</f>
        <v>7.330064924149779</v>
      </c>
      <c r="V45" s="2">
        <f>C45</f>
        <v>0</v>
      </c>
      <c r="W45" s="2">
        <f>+D45</f>
        <v>0</v>
      </c>
      <c r="X45" s="2">
        <f>E45+F45+G45+I45+K45</f>
        <v>3.490642651398432</v>
      </c>
    </row>
    <row r="46" spans="2:24" ht="12" customHeight="1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</row>
    <row r="47" spans="1:49" s="5" customFormat="1" ht="12" customHeight="1">
      <c r="A47" s="3" t="s">
        <v>51</v>
      </c>
      <c r="B47" s="3" t="s">
        <v>0</v>
      </c>
      <c r="C47" s="3" t="s">
        <v>1</v>
      </c>
      <c r="D47" s="3" t="s">
        <v>12</v>
      </c>
      <c r="E47" s="3" t="s">
        <v>13</v>
      </c>
      <c r="F47" s="3" t="s">
        <v>14</v>
      </c>
      <c r="G47" s="3" t="s">
        <v>15</v>
      </c>
      <c r="H47" s="3" t="s">
        <v>16</v>
      </c>
      <c r="I47" s="3" t="s">
        <v>17</v>
      </c>
      <c r="J47" s="3" t="s">
        <v>41</v>
      </c>
      <c r="K47" s="3" t="s">
        <v>18</v>
      </c>
      <c r="L47" s="3" t="s">
        <v>19</v>
      </c>
      <c r="M47" s="3" t="s">
        <v>20</v>
      </c>
      <c r="N47" s="3" t="s">
        <v>21</v>
      </c>
      <c r="O47" s="3" t="s">
        <v>22</v>
      </c>
      <c r="P47" s="3" t="s">
        <v>23</v>
      </c>
      <c r="Q47" s="3" t="s">
        <v>24</v>
      </c>
      <c r="R47" s="3" t="s">
        <v>26</v>
      </c>
      <c r="S47" s="3" t="s">
        <v>27</v>
      </c>
      <c r="T47" s="3" t="s">
        <v>42</v>
      </c>
      <c r="U47" s="3" t="s">
        <v>44</v>
      </c>
      <c r="V47" s="3" t="s">
        <v>1</v>
      </c>
      <c r="W47" s="3" t="s">
        <v>12</v>
      </c>
      <c r="X47" s="3" t="s">
        <v>43</v>
      </c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</row>
    <row r="48" spans="1:24" ht="12" customHeight="1">
      <c r="A48" s="1" t="s">
        <v>2</v>
      </c>
      <c r="B48" s="2">
        <v>6.1983876455947335</v>
      </c>
      <c r="C48" s="2">
        <v>0</v>
      </c>
      <c r="D48" s="2">
        <v>0.70274637492073</v>
      </c>
      <c r="E48" s="2">
        <v>1.557050128911262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2">
        <v>10.297762486597692</v>
      </c>
      <c r="M48" s="2">
        <v>0</v>
      </c>
      <c r="N48" s="2">
        <v>1.0807097474072762</v>
      </c>
      <c r="O48" s="2">
        <v>0</v>
      </c>
      <c r="P48" s="2">
        <v>0</v>
      </c>
      <c r="Q48" s="2">
        <v>19.836656383431695</v>
      </c>
      <c r="R48" s="2">
        <f>Q48-B48</f>
        <v>13.638268737836961</v>
      </c>
      <c r="S48" s="2">
        <f>(E48+F48+G48+I48+K48)/(C48+D48+O48+P48+N48+M48+L48)</f>
        <v>0.12888187684650462</v>
      </c>
      <c r="T48" s="2">
        <f>N48+O48+P48</f>
        <v>1.0807097474072762</v>
      </c>
      <c r="U48" s="2">
        <f>J48+L48+M48</f>
        <v>10.297762486597692</v>
      </c>
      <c r="V48" s="2">
        <f>C48</f>
        <v>0</v>
      </c>
      <c r="W48" s="2">
        <f>+D48</f>
        <v>0.70274637492073</v>
      </c>
      <c r="X48" s="2">
        <f>E48+F48+G48+I48+K48</f>
        <v>1.557050128911262</v>
      </c>
    </row>
    <row r="49" spans="1:24" ht="12" customHeight="1">
      <c r="A49" s="1" t="s">
        <v>4</v>
      </c>
      <c r="B49" s="2">
        <v>4.81061449479185</v>
      </c>
      <c r="C49" s="2">
        <v>0</v>
      </c>
      <c r="D49" s="2">
        <v>0</v>
      </c>
      <c r="E49" s="2">
        <v>0.8812675623285889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3.475221677381625</v>
      </c>
      <c r="L49" s="2">
        <v>3.80666398102174</v>
      </c>
      <c r="M49" s="2">
        <v>0</v>
      </c>
      <c r="N49" s="2">
        <v>0</v>
      </c>
      <c r="O49" s="2">
        <v>0</v>
      </c>
      <c r="P49" s="2">
        <v>0</v>
      </c>
      <c r="Q49" s="2">
        <v>12.973767715523804</v>
      </c>
      <c r="R49" s="2">
        <f>Q49-B49</f>
        <v>8.163153220731953</v>
      </c>
      <c r="S49" s="2">
        <f>(E49+F49+G49+I49+K49)/(C49+D49+O49+P49+N49+M49+L49)</f>
        <v>1.1444375604018762</v>
      </c>
      <c r="T49" s="2">
        <f>N49+O49+P49</f>
        <v>0</v>
      </c>
      <c r="U49" s="2">
        <f>J49+L49+M49</f>
        <v>3.80666398102174</v>
      </c>
      <c r="V49" s="2">
        <f>C49</f>
        <v>0</v>
      </c>
      <c r="W49" s="2">
        <f>+D49</f>
        <v>0</v>
      </c>
      <c r="X49" s="2">
        <f>E49+F49+G49+I49+K49</f>
        <v>4.356489239710214</v>
      </c>
    </row>
    <row r="50" spans="2:24" ht="12" customHeight="1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</row>
    <row r="51" spans="1:49" s="5" customFormat="1" ht="12" customHeight="1">
      <c r="A51" s="3" t="s">
        <v>53</v>
      </c>
      <c r="B51" s="3" t="s">
        <v>0</v>
      </c>
      <c r="C51" s="3" t="s">
        <v>1</v>
      </c>
      <c r="D51" s="3" t="s">
        <v>12</v>
      </c>
      <c r="E51" s="3" t="s">
        <v>13</v>
      </c>
      <c r="F51" s="3" t="s">
        <v>14</v>
      </c>
      <c r="G51" s="3" t="s">
        <v>15</v>
      </c>
      <c r="H51" s="3" t="s">
        <v>16</v>
      </c>
      <c r="I51" s="3" t="s">
        <v>17</v>
      </c>
      <c r="J51" s="3" t="s">
        <v>41</v>
      </c>
      <c r="K51" s="3" t="s">
        <v>18</v>
      </c>
      <c r="L51" s="3" t="s">
        <v>19</v>
      </c>
      <c r="M51" s="3" t="s">
        <v>20</v>
      </c>
      <c r="N51" s="3" t="s">
        <v>21</v>
      </c>
      <c r="O51" s="3" t="s">
        <v>22</v>
      </c>
      <c r="P51" s="3" t="s">
        <v>23</v>
      </c>
      <c r="Q51" s="3" t="s">
        <v>24</v>
      </c>
      <c r="R51" s="3" t="s">
        <v>26</v>
      </c>
      <c r="S51" s="3" t="s">
        <v>27</v>
      </c>
      <c r="T51" s="3" t="s">
        <v>42</v>
      </c>
      <c r="U51" s="3" t="s">
        <v>44</v>
      </c>
      <c r="V51" s="3" t="s">
        <v>1</v>
      </c>
      <c r="W51" s="3" t="s">
        <v>12</v>
      </c>
      <c r="X51" s="3" t="s">
        <v>43</v>
      </c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</row>
    <row r="52" spans="1:24" ht="12" customHeight="1">
      <c r="A52" s="1" t="s">
        <v>2</v>
      </c>
      <c r="B52" s="2">
        <v>4.728821178213346</v>
      </c>
      <c r="C52" s="2">
        <v>0</v>
      </c>
      <c r="D52" s="2">
        <v>1.5297422748742893</v>
      </c>
      <c r="E52" s="2">
        <v>8.853903387773894</v>
      </c>
      <c r="F52" s="2">
        <v>2.225300262378585</v>
      </c>
      <c r="G52" s="2">
        <v>0</v>
      </c>
      <c r="H52" s="2">
        <v>0</v>
      </c>
      <c r="I52" s="2">
        <v>0</v>
      </c>
      <c r="J52" s="2">
        <v>2.179306047805372</v>
      </c>
      <c r="K52" s="2">
        <v>3.5074343703782276</v>
      </c>
      <c r="L52" s="2">
        <v>5.52144123034788</v>
      </c>
      <c r="M52" s="2">
        <v>0</v>
      </c>
      <c r="N52" s="2">
        <v>1.230018579287738</v>
      </c>
      <c r="O52" s="2">
        <v>0.21713289417566256</v>
      </c>
      <c r="P52" s="2">
        <v>0</v>
      </c>
      <c r="Q52" s="2">
        <v>29.993100225234993</v>
      </c>
      <c r="R52" s="2">
        <f>Q52-B52</f>
        <v>25.264279047021645</v>
      </c>
      <c r="S52" s="2">
        <f>(E52+F52+G52+I52+K52)/(C52+D52+O52+P52+N52+M52+L52)</f>
        <v>1.7164112802231302</v>
      </c>
      <c r="T52" s="2">
        <f>N52+O52+P52</f>
        <v>1.4471514734634006</v>
      </c>
      <c r="U52" s="2">
        <f>J52+L52+M52</f>
        <v>7.700747278153251</v>
      </c>
      <c r="V52" s="2">
        <f>C52</f>
        <v>0</v>
      </c>
      <c r="W52" s="2">
        <f>+D52</f>
        <v>1.5297422748742893</v>
      </c>
      <c r="X52" s="2">
        <f>E52+F52+G52+I52+K52</f>
        <v>14.586638020530707</v>
      </c>
    </row>
    <row r="53" spans="1:24" ht="12" customHeight="1">
      <c r="A53" s="1" t="s">
        <v>5</v>
      </c>
      <c r="B53" s="2">
        <v>5.003815279314054</v>
      </c>
      <c r="C53" s="2">
        <v>0</v>
      </c>
      <c r="D53" s="2">
        <v>0.7360213740172966</v>
      </c>
      <c r="E53" s="2">
        <v>0.5962386407057603</v>
      </c>
      <c r="F53" s="2">
        <v>1.2328377915337976</v>
      </c>
      <c r="G53" s="2">
        <v>0</v>
      </c>
      <c r="H53" s="2">
        <v>0</v>
      </c>
      <c r="I53" s="2">
        <v>0</v>
      </c>
      <c r="J53" s="2">
        <v>0</v>
      </c>
      <c r="K53" s="2">
        <v>0</v>
      </c>
      <c r="L53" s="2">
        <v>4.319468258367948</v>
      </c>
      <c r="M53" s="2">
        <v>0</v>
      </c>
      <c r="N53" s="2">
        <v>0.46363146899532254</v>
      </c>
      <c r="O53" s="2">
        <v>0.26237172353030086</v>
      </c>
      <c r="P53" s="2">
        <v>0</v>
      </c>
      <c r="Q53" s="2">
        <v>12.61438453646448</v>
      </c>
      <c r="R53" s="2">
        <f>Q53-B53</f>
        <v>7.610569257150425</v>
      </c>
      <c r="S53" s="2">
        <f>(E53+F53+G53+I53+K53)/(C53+D53+O53+P53+N53+M53+L53)</f>
        <v>0.3163675001651077</v>
      </c>
      <c r="T53" s="2">
        <f>N53+O53+P53</f>
        <v>0.7260031925256234</v>
      </c>
      <c r="U53" s="2">
        <f>J53+L53+M53</f>
        <v>4.319468258367948</v>
      </c>
      <c r="V53" s="2">
        <f>C53</f>
        <v>0</v>
      </c>
      <c r="W53" s="2">
        <f>+D53</f>
        <v>0.7360213740172966</v>
      </c>
      <c r="X53" s="2">
        <f>E53+F53+G53+I53+K53</f>
        <v>1.8290764322395578</v>
      </c>
    </row>
    <row r="54" spans="2:24" ht="12" customHeight="1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</row>
    <row r="55" spans="1:49" s="5" customFormat="1" ht="12" customHeight="1">
      <c r="A55" s="3" t="s">
        <v>54</v>
      </c>
      <c r="B55" s="3" t="s">
        <v>0</v>
      </c>
      <c r="C55" s="3" t="s">
        <v>1</v>
      </c>
      <c r="D55" s="3" t="s">
        <v>12</v>
      </c>
      <c r="E55" s="3" t="s">
        <v>13</v>
      </c>
      <c r="F55" s="3" t="s">
        <v>14</v>
      </c>
      <c r="G55" s="3" t="s">
        <v>15</v>
      </c>
      <c r="H55" s="3" t="s">
        <v>16</v>
      </c>
      <c r="I55" s="3" t="s">
        <v>17</v>
      </c>
      <c r="J55" s="3" t="s">
        <v>41</v>
      </c>
      <c r="K55" s="3" t="s">
        <v>18</v>
      </c>
      <c r="L55" s="3" t="s">
        <v>19</v>
      </c>
      <c r="M55" s="3" t="s">
        <v>20</v>
      </c>
      <c r="N55" s="3" t="s">
        <v>21</v>
      </c>
      <c r="O55" s="3" t="s">
        <v>22</v>
      </c>
      <c r="P55" s="3" t="s">
        <v>23</v>
      </c>
      <c r="Q55" s="3" t="s">
        <v>24</v>
      </c>
      <c r="R55" s="3" t="s">
        <v>26</v>
      </c>
      <c r="S55" s="3" t="s">
        <v>27</v>
      </c>
      <c r="T55" s="3" t="s">
        <v>42</v>
      </c>
      <c r="U55" s="3" t="s">
        <v>44</v>
      </c>
      <c r="V55" s="3" t="s">
        <v>1</v>
      </c>
      <c r="W55" s="3" t="s">
        <v>12</v>
      </c>
      <c r="X55" s="3" t="s">
        <v>43</v>
      </c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</row>
    <row r="56" spans="1:24" ht="12" customHeight="1">
      <c r="A56" s="1" t="s">
        <v>2</v>
      </c>
      <c r="B56" s="2">
        <v>3.715131860145077</v>
      </c>
      <c r="C56" s="2">
        <v>0</v>
      </c>
      <c r="D56" s="2">
        <v>1.1794963261087361</v>
      </c>
      <c r="E56" s="2">
        <v>5.43552145848414</v>
      </c>
      <c r="F56" s="2">
        <v>3.449486669923903</v>
      </c>
      <c r="G56" s="2">
        <v>0</v>
      </c>
      <c r="H56" s="2">
        <v>0</v>
      </c>
      <c r="I56" s="2">
        <v>0</v>
      </c>
      <c r="J56" s="2">
        <v>0</v>
      </c>
      <c r="K56" s="2">
        <v>3.396502755667901</v>
      </c>
      <c r="L56" s="2">
        <v>6.215108378372546</v>
      </c>
      <c r="M56" s="2">
        <v>0</v>
      </c>
      <c r="N56" s="2">
        <v>0.8689377714085734</v>
      </c>
      <c r="O56" s="2">
        <v>0</v>
      </c>
      <c r="P56" s="2">
        <v>0</v>
      </c>
      <c r="Q56" s="2">
        <v>24.260185220110877</v>
      </c>
      <c r="R56" s="2">
        <f>Q56-B56</f>
        <v>20.5450533599658</v>
      </c>
      <c r="S56" s="2">
        <f>(E56+F56+G56+I56+K56)/(C56+D56+O56+P56+N56+M56+L56)</f>
        <v>1.4862283239795917</v>
      </c>
      <c r="T56" s="2">
        <f>N56+O56+P56</f>
        <v>0.8689377714085734</v>
      </c>
      <c r="U56" s="2">
        <f>J56+L56+M56</f>
        <v>6.215108378372546</v>
      </c>
      <c r="V56" s="2">
        <f>C56</f>
        <v>0</v>
      </c>
      <c r="W56" s="2">
        <f>+D56</f>
        <v>1.1794963261087361</v>
      </c>
      <c r="X56" s="2">
        <f>E56+F56+G56+I56+K56</f>
        <v>12.281510884075944</v>
      </c>
    </row>
    <row r="57" spans="1:24" ht="12" customHeight="1">
      <c r="A57" s="1" t="s">
        <v>4</v>
      </c>
      <c r="B57" s="2">
        <v>3.889560743687623</v>
      </c>
      <c r="C57" s="2">
        <v>0</v>
      </c>
      <c r="D57" s="2">
        <v>1.159476409830074</v>
      </c>
      <c r="E57" s="2">
        <v>3.0806349986932307</v>
      </c>
      <c r="F57" s="2">
        <v>2.553369958125664</v>
      </c>
      <c r="G57" s="2">
        <v>0</v>
      </c>
      <c r="H57" s="2">
        <v>0</v>
      </c>
      <c r="I57" s="2">
        <v>0</v>
      </c>
      <c r="J57" s="2">
        <v>0</v>
      </c>
      <c r="K57" s="2">
        <v>2.5417316343891603</v>
      </c>
      <c r="L57" s="2">
        <v>5.1811382556119865</v>
      </c>
      <c r="M57" s="2">
        <v>0</v>
      </c>
      <c r="N57" s="2">
        <v>0.9818677853556445</v>
      </c>
      <c r="O57" s="2">
        <v>0</v>
      </c>
      <c r="P57" s="2">
        <v>0</v>
      </c>
      <c r="Q57" s="2">
        <v>19.387779785693382</v>
      </c>
      <c r="R57" s="2">
        <f>Q57-B57</f>
        <v>15.49821904200576</v>
      </c>
      <c r="S57" s="2">
        <f>(E57+F57+G57+I57+K57)/(C57+D57+O57+P57+N57+M57+L57)</f>
        <v>1.1165252557645116</v>
      </c>
      <c r="T57" s="2">
        <f>N57+O57+P57</f>
        <v>0.9818677853556445</v>
      </c>
      <c r="U57" s="2">
        <f>J57+L57+M57</f>
        <v>5.1811382556119865</v>
      </c>
      <c r="V57" s="2">
        <f>C57</f>
        <v>0</v>
      </c>
      <c r="W57" s="2">
        <f>+D57</f>
        <v>1.159476409830074</v>
      </c>
      <c r="X57" s="2">
        <f>E57+F57+G57+I57+K57</f>
        <v>8.175736591208056</v>
      </c>
    </row>
    <row r="58" spans="2:24" ht="12" customHeight="1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</row>
    <row r="59" spans="1:49" s="3" customFormat="1" ht="12" customHeight="1">
      <c r="A59" s="3" t="s">
        <v>30</v>
      </c>
      <c r="B59" s="3" t="s">
        <v>0</v>
      </c>
      <c r="C59" s="3" t="s">
        <v>1</v>
      </c>
      <c r="D59" s="3" t="s">
        <v>12</v>
      </c>
      <c r="E59" s="3" t="s">
        <v>13</v>
      </c>
      <c r="F59" s="3" t="s">
        <v>14</v>
      </c>
      <c r="G59" s="3" t="s">
        <v>15</v>
      </c>
      <c r="H59" s="3" t="s">
        <v>16</v>
      </c>
      <c r="I59" s="3" t="s">
        <v>17</v>
      </c>
      <c r="J59" s="3" t="s">
        <v>41</v>
      </c>
      <c r="K59" s="3" t="s">
        <v>18</v>
      </c>
      <c r="L59" s="3" t="s">
        <v>19</v>
      </c>
      <c r="M59" s="3" t="s">
        <v>20</v>
      </c>
      <c r="N59" s="3" t="s">
        <v>21</v>
      </c>
      <c r="O59" s="3" t="s">
        <v>22</v>
      </c>
      <c r="P59" s="3" t="s">
        <v>23</v>
      </c>
      <c r="Q59" s="3" t="s">
        <v>24</v>
      </c>
      <c r="R59" s="3" t="s">
        <v>26</v>
      </c>
      <c r="S59" s="3" t="s">
        <v>27</v>
      </c>
      <c r="T59" s="3" t="s">
        <v>42</v>
      </c>
      <c r="U59" s="3" t="s">
        <v>44</v>
      </c>
      <c r="V59" s="3" t="s">
        <v>1</v>
      </c>
      <c r="W59" s="3" t="s">
        <v>12</v>
      </c>
      <c r="X59" s="3" t="s">
        <v>43</v>
      </c>
      <c r="Z59" s="4" t="s">
        <v>30</v>
      </c>
      <c r="AA59" s="4" t="s">
        <v>0</v>
      </c>
      <c r="AB59" s="4" t="s">
        <v>1</v>
      </c>
      <c r="AC59" s="4" t="s">
        <v>12</v>
      </c>
      <c r="AD59" s="4" t="s">
        <v>13</v>
      </c>
      <c r="AE59" s="4" t="s">
        <v>14</v>
      </c>
      <c r="AF59" s="4" t="s">
        <v>15</v>
      </c>
      <c r="AG59" s="4" t="s">
        <v>16</v>
      </c>
      <c r="AH59" s="4" t="s">
        <v>17</v>
      </c>
      <c r="AI59" s="4" t="s">
        <v>41</v>
      </c>
      <c r="AJ59" s="4" t="s">
        <v>18</v>
      </c>
      <c r="AK59" s="4" t="s">
        <v>19</v>
      </c>
      <c r="AL59" s="4" t="s">
        <v>20</v>
      </c>
      <c r="AM59" s="4" t="s">
        <v>21</v>
      </c>
      <c r="AN59" s="4" t="s">
        <v>22</v>
      </c>
      <c r="AO59" s="4" t="s">
        <v>23</v>
      </c>
      <c r="AP59" s="4" t="s">
        <v>24</v>
      </c>
      <c r="AQ59" s="4" t="s">
        <v>26</v>
      </c>
      <c r="AR59" s="4" t="s">
        <v>27</v>
      </c>
      <c r="AS59" s="4" t="s">
        <v>42</v>
      </c>
      <c r="AT59" s="4" t="s">
        <v>44</v>
      </c>
      <c r="AU59" s="4" t="s">
        <v>1</v>
      </c>
      <c r="AV59" s="4" t="s">
        <v>12</v>
      </c>
      <c r="AW59" s="4" t="s">
        <v>43</v>
      </c>
    </row>
    <row r="60" spans="1:49" ht="12" customHeight="1">
      <c r="A60" s="1" t="s">
        <v>2</v>
      </c>
      <c r="B60" s="2">
        <v>3.110275553542412</v>
      </c>
      <c r="C60" s="2">
        <v>0</v>
      </c>
      <c r="D60" s="2">
        <v>2.212674579992092</v>
      </c>
      <c r="E60" s="2">
        <v>6.793800160131927</v>
      </c>
      <c r="F60" s="2">
        <v>1.4698761184979374</v>
      </c>
      <c r="G60" s="2">
        <v>0</v>
      </c>
      <c r="H60" s="2">
        <v>0</v>
      </c>
      <c r="I60" s="2">
        <v>0</v>
      </c>
      <c r="J60" s="2">
        <v>3.6934657397056503</v>
      </c>
      <c r="K60" s="2">
        <v>4.929937217641804</v>
      </c>
      <c r="L60" s="2">
        <v>7.827100623471255</v>
      </c>
      <c r="M60" s="2">
        <v>0</v>
      </c>
      <c r="N60" s="2">
        <v>1.1045710673198437</v>
      </c>
      <c r="O60" s="2">
        <v>0.06194282146854287</v>
      </c>
      <c r="P60" s="2">
        <v>0</v>
      </c>
      <c r="Q60" s="2">
        <v>31.20364388177146</v>
      </c>
      <c r="R60" s="2">
        <f>Q60-B60</f>
        <v>28.093368328229047</v>
      </c>
      <c r="S60" s="2">
        <f>(E60+F60+G60+I60+K60)/(C60+D60+O60+P60+N60+M60+L60)</f>
        <v>1.1773400978379198</v>
      </c>
      <c r="T60" s="2">
        <f>N60+O60+P60</f>
        <v>1.1665138887883866</v>
      </c>
      <c r="U60" s="2">
        <f>J60+L60+M60</f>
        <v>11.520566363176904</v>
      </c>
      <c r="V60" s="2">
        <f>C60</f>
        <v>0</v>
      </c>
      <c r="W60" s="2">
        <f>+D60</f>
        <v>2.212674579992092</v>
      </c>
      <c r="X60" s="2">
        <f>E60+F60+G60+I60+K60</f>
        <v>13.193613496271668</v>
      </c>
      <c r="Z60" s="2">
        <v>0</v>
      </c>
      <c r="AA60" s="2">
        <v>0.05806847989880241</v>
      </c>
      <c r="AB60" s="2">
        <v>0</v>
      </c>
      <c r="AC60" s="2">
        <v>0.2764347129271737</v>
      </c>
      <c r="AD60" s="2">
        <v>0.25994059629301064</v>
      </c>
      <c r="AE60" s="2">
        <v>0.033299746383491036</v>
      </c>
      <c r="AF60" s="2">
        <v>0</v>
      </c>
      <c r="AG60" s="2">
        <v>0</v>
      </c>
      <c r="AH60" s="2">
        <v>0</v>
      </c>
      <c r="AI60" s="2">
        <v>0.46428846437658455</v>
      </c>
      <c r="AJ60" s="2">
        <v>0.19941426418307856</v>
      </c>
      <c r="AK60" s="2">
        <v>0.7545915698492989</v>
      </c>
      <c r="AL60" s="2">
        <v>0</v>
      </c>
      <c r="AM60" s="2">
        <v>0.03630727653216333</v>
      </c>
      <c r="AN60" s="2">
        <v>0</v>
      </c>
      <c r="AO60" s="2">
        <v>0</v>
      </c>
      <c r="AP60" s="2">
        <v>0.6446989449424128</v>
      </c>
      <c r="AQ60" s="2">
        <v>0.5866304650436339</v>
      </c>
      <c r="AS60" s="2">
        <v>0.03630727653216333</v>
      </c>
      <c r="AT60" s="2">
        <v>0.8859865774608532</v>
      </c>
      <c r="AU60" s="2">
        <v>0</v>
      </c>
      <c r="AV60" s="2">
        <v>0.2764347129271737</v>
      </c>
      <c r="AW60" s="2">
        <v>0.329308419980494</v>
      </c>
    </row>
    <row r="61" spans="1:49" ht="12" customHeight="1">
      <c r="A61" s="1" t="s">
        <v>3</v>
      </c>
      <c r="B61" s="2">
        <v>1.0741273797335245</v>
      </c>
      <c r="C61" s="2">
        <v>0</v>
      </c>
      <c r="D61" s="2">
        <v>0.7124619662851575</v>
      </c>
      <c r="E61" s="2">
        <v>1.1291167421025992</v>
      </c>
      <c r="F61" s="2">
        <v>1.5198340716155618</v>
      </c>
      <c r="G61" s="2">
        <v>0</v>
      </c>
      <c r="H61" s="2">
        <v>0</v>
      </c>
      <c r="I61" s="2">
        <v>0</v>
      </c>
      <c r="J61" s="2">
        <v>5.964109033372822</v>
      </c>
      <c r="K61" s="2">
        <v>8.625436410541784</v>
      </c>
      <c r="L61" s="2">
        <v>11.239783979121219</v>
      </c>
      <c r="M61" s="2">
        <v>0</v>
      </c>
      <c r="N61" s="2">
        <v>0.7187883753280483</v>
      </c>
      <c r="O61" s="2">
        <v>0.09389766382930502</v>
      </c>
      <c r="P61" s="2">
        <v>0</v>
      </c>
      <c r="Q61" s="2">
        <v>31.077555621930024</v>
      </c>
      <c r="R61" s="2">
        <f aca="true" t="shared" si="28" ref="R61:R69">Q61-B61</f>
        <v>30.0034282421965</v>
      </c>
      <c r="S61" s="2">
        <f aca="true" t="shared" si="29" ref="S61:S69">(E61+F61+G61+I61+K61)/(C61+D61+O61+P61+N61+M61+L61)</f>
        <v>0.8832312806596809</v>
      </c>
      <c r="T61" s="2">
        <f aca="true" t="shared" si="30" ref="T61:T69">N61+O61+P61</f>
        <v>0.8126860391573533</v>
      </c>
      <c r="U61" s="2">
        <f aca="true" t="shared" si="31" ref="U61:U69">J61+L61+M61</f>
        <v>17.203893012494042</v>
      </c>
      <c r="V61" s="2">
        <f aca="true" t="shared" si="32" ref="V61:V69">C61</f>
        <v>0</v>
      </c>
      <c r="W61" s="2">
        <f aca="true" t="shared" si="33" ref="W61:W69">+D61</f>
        <v>0.7124619662851575</v>
      </c>
      <c r="X61" s="2">
        <f aca="true" t="shared" si="34" ref="X61:X69">E61+F61+G61+I61+K61</f>
        <v>11.274387224259945</v>
      </c>
      <c r="Z61" s="2">
        <v>20</v>
      </c>
      <c r="AA61" s="2">
        <v>0.009985809493310226</v>
      </c>
      <c r="AB61" s="2" t="s">
        <v>74</v>
      </c>
      <c r="AC61" s="2">
        <v>0.0565733072507353</v>
      </c>
      <c r="AD61" s="2">
        <v>0.06596007851042351</v>
      </c>
      <c r="AE61" s="2">
        <v>0.05830557721610191</v>
      </c>
      <c r="AF61" s="2">
        <v>0</v>
      </c>
      <c r="AG61" s="2">
        <v>0</v>
      </c>
      <c r="AH61" s="2">
        <v>0</v>
      </c>
      <c r="AI61" s="2">
        <v>0.3921565614286446</v>
      </c>
      <c r="AJ61" s="2">
        <v>0.18110104258753737</v>
      </c>
      <c r="AK61" s="2">
        <v>0.09304916379195664</v>
      </c>
      <c r="AL61" s="2">
        <v>0</v>
      </c>
      <c r="AM61" s="2">
        <v>0.07309642359218813</v>
      </c>
      <c r="AN61" s="2">
        <v>0.01779049270473249</v>
      </c>
      <c r="AO61" s="2">
        <v>0</v>
      </c>
      <c r="AP61" s="2">
        <v>0.5367872188821626</v>
      </c>
      <c r="AQ61" s="2">
        <v>0.5467730283751264</v>
      </c>
      <c r="AS61" s="2">
        <v>0.07523023841943967</v>
      </c>
      <c r="AT61" s="2">
        <v>0.40304455777732645</v>
      </c>
      <c r="AU61" s="2" t="s">
        <v>74</v>
      </c>
      <c r="AV61" s="2">
        <v>0.0565733072507353</v>
      </c>
      <c r="AW61" s="2">
        <v>0.20136499178828748</v>
      </c>
    </row>
    <row r="62" spans="1:49" ht="12" customHeight="1">
      <c r="A62" s="1" t="s">
        <v>4</v>
      </c>
      <c r="B62" s="2">
        <v>4.615194962321423</v>
      </c>
      <c r="C62" s="2">
        <v>2.6530390511489053</v>
      </c>
      <c r="D62" s="2">
        <v>0.5044562900083917</v>
      </c>
      <c r="E62" s="2">
        <v>1.3063398676587867</v>
      </c>
      <c r="F62" s="2">
        <v>11.823052615875364</v>
      </c>
      <c r="G62" s="2">
        <v>0</v>
      </c>
      <c r="H62" s="2">
        <v>0</v>
      </c>
      <c r="I62" s="2">
        <v>0</v>
      </c>
      <c r="J62" s="2">
        <v>3.2989900178916827</v>
      </c>
      <c r="K62" s="2">
        <v>4.474543073611245</v>
      </c>
      <c r="L62" s="2">
        <v>5.49307414507827</v>
      </c>
      <c r="M62" s="2">
        <v>0</v>
      </c>
      <c r="N62" s="2">
        <v>0.8443657567528878</v>
      </c>
      <c r="O62" s="2">
        <v>0.08135292726431514</v>
      </c>
      <c r="P62" s="2">
        <v>0.03289022988499462</v>
      </c>
      <c r="Q62" s="2">
        <v>35.127298937496256</v>
      </c>
      <c r="R62" s="2">
        <f t="shared" si="28"/>
        <v>30.51210397517483</v>
      </c>
      <c r="S62" s="2">
        <f t="shared" si="29"/>
        <v>1.8319917503969965</v>
      </c>
      <c r="T62" s="2">
        <f t="shared" si="30"/>
        <v>0.9586089139021975</v>
      </c>
      <c r="U62" s="2">
        <f t="shared" si="31"/>
        <v>8.792064162969954</v>
      </c>
      <c r="V62" s="2">
        <f t="shared" si="32"/>
        <v>2.6530390511489053</v>
      </c>
      <c r="W62" s="2">
        <f t="shared" si="33"/>
        <v>0.5044562900083917</v>
      </c>
      <c r="X62" s="2">
        <f t="shared" si="34"/>
        <v>17.603935557145395</v>
      </c>
      <c r="Z62" s="2">
        <v>40</v>
      </c>
      <c r="AA62" s="2">
        <v>0.1439123530166778</v>
      </c>
      <c r="AB62" s="2">
        <v>0.18127411207308147</v>
      </c>
      <c r="AC62" s="2">
        <v>0</v>
      </c>
      <c r="AD62" s="2">
        <v>0</v>
      </c>
      <c r="AE62" s="2">
        <v>0.1960667781606455</v>
      </c>
      <c r="AF62" s="2">
        <v>0</v>
      </c>
      <c r="AG62" s="2">
        <v>0</v>
      </c>
      <c r="AH62" s="2">
        <v>0</v>
      </c>
      <c r="AI62" s="2">
        <v>0.18209367378072747</v>
      </c>
      <c r="AJ62" s="2">
        <v>0.004870155895869481</v>
      </c>
      <c r="AK62" s="2">
        <v>0.13039408765834617</v>
      </c>
      <c r="AL62" s="2">
        <v>0</v>
      </c>
      <c r="AM62" s="2">
        <v>0.022662754371273117</v>
      </c>
      <c r="AN62" s="2">
        <v>0.020242747842949476</v>
      </c>
      <c r="AO62" s="2">
        <v>0</v>
      </c>
      <c r="AP62" s="2">
        <v>1.3321392892856947</v>
      </c>
      <c r="AQ62" s="2">
        <v>1.1882269362690956</v>
      </c>
      <c r="AS62" s="2">
        <v>0.030386991886757964</v>
      </c>
      <c r="AT62" s="2">
        <v>0.22396589947403703</v>
      </c>
      <c r="AU62" s="2">
        <v>0.18127411207308147</v>
      </c>
      <c r="AV62" s="2">
        <v>0</v>
      </c>
      <c r="AW62" s="2">
        <v>0.1961272543955731</v>
      </c>
    </row>
    <row r="63" spans="1:49" ht="12" customHeight="1">
      <c r="A63" s="1" t="s">
        <v>5</v>
      </c>
      <c r="B63" s="2">
        <v>1.5760359636101882</v>
      </c>
      <c r="C63" s="2">
        <v>1.5345180106977643</v>
      </c>
      <c r="D63" s="2">
        <v>1.0573355805347702</v>
      </c>
      <c r="E63" s="2">
        <v>1.5073322556291753</v>
      </c>
      <c r="F63" s="2">
        <v>4.709804647060623</v>
      </c>
      <c r="G63" s="2">
        <v>0</v>
      </c>
      <c r="H63" s="2">
        <v>0</v>
      </c>
      <c r="I63" s="2">
        <v>0</v>
      </c>
      <c r="J63" s="2">
        <v>2.0950821681233265</v>
      </c>
      <c r="K63" s="2">
        <v>2.816020602704762</v>
      </c>
      <c r="L63" s="2">
        <v>6.807401406451473</v>
      </c>
      <c r="M63" s="2">
        <v>0</v>
      </c>
      <c r="N63" s="2">
        <v>0.601844033502275</v>
      </c>
      <c r="O63" s="2">
        <v>0.1066265453178834</v>
      </c>
      <c r="P63" s="2">
        <v>0.03375930358517919</v>
      </c>
      <c r="Q63" s="2">
        <v>22.84576051721742</v>
      </c>
      <c r="R63" s="2">
        <f t="shared" si="28"/>
        <v>21.269724553607233</v>
      </c>
      <c r="S63" s="2">
        <f t="shared" si="29"/>
        <v>0.8907135012476575</v>
      </c>
      <c r="T63" s="2">
        <f t="shared" si="30"/>
        <v>0.7422298824053376</v>
      </c>
      <c r="U63" s="2">
        <f t="shared" si="31"/>
        <v>8.902483574574799</v>
      </c>
      <c r="V63" s="2">
        <f t="shared" si="32"/>
        <v>1.5345180106977643</v>
      </c>
      <c r="W63" s="2">
        <f t="shared" si="33"/>
        <v>1.0573355805347702</v>
      </c>
      <c r="X63" s="2">
        <f t="shared" si="34"/>
        <v>9.033157505394561</v>
      </c>
      <c r="Z63" s="2">
        <v>60</v>
      </c>
      <c r="AA63" s="2">
        <v>0.1887870876395817</v>
      </c>
      <c r="AB63" s="2">
        <v>0.04861267232030124</v>
      </c>
      <c r="AC63" s="2">
        <v>0.05516492014131437</v>
      </c>
      <c r="AD63" s="2">
        <v>0.012340888835872707</v>
      </c>
      <c r="AE63" s="2">
        <v>0.3443085033027991</v>
      </c>
      <c r="AF63" s="2">
        <v>0</v>
      </c>
      <c r="AG63" s="2">
        <v>0</v>
      </c>
      <c r="AH63" s="2">
        <v>0</v>
      </c>
      <c r="AI63" s="2">
        <v>0.1844626266108604</v>
      </c>
      <c r="AJ63" s="2">
        <v>0.26101655994769035</v>
      </c>
      <c r="AK63" s="2">
        <v>0.14828125044756368</v>
      </c>
      <c r="AL63" s="2">
        <v>0</v>
      </c>
      <c r="AM63" s="2">
        <v>0.0561696525039367</v>
      </c>
      <c r="AN63" s="2">
        <v>0.010341095996351577</v>
      </c>
      <c r="AO63" s="2">
        <v>0.011818196195663629</v>
      </c>
      <c r="AP63" s="2">
        <v>0.6018028081031033</v>
      </c>
      <c r="AQ63" s="2">
        <v>0.7905898957427084</v>
      </c>
      <c r="AS63" s="2">
        <v>0.05832356204946642</v>
      </c>
      <c r="AT63" s="2">
        <v>0.2366723259075104</v>
      </c>
      <c r="AU63" s="2">
        <v>0.04861267232030124</v>
      </c>
      <c r="AV63" s="2">
        <v>0.05516492014131437</v>
      </c>
      <c r="AW63" s="2">
        <v>0.43223869279693045</v>
      </c>
    </row>
    <row r="64" spans="1:49" ht="12" customHeight="1">
      <c r="A64" s="1" t="s">
        <v>6</v>
      </c>
      <c r="B64" s="2">
        <v>5.273790011431054</v>
      </c>
      <c r="C64" s="2">
        <v>0</v>
      </c>
      <c r="D64" s="2">
        <v>0.6188757564496395</v>
      </c>
      <c r="E64" s="2">
        <v>1.630995301280734</v>
      </c>
      <c r="F64" s="2">
        <v>1.455679588322457</v>
      </c>
      <c r="G64" s="2">
        <v>0</v>
      </c>
      <c r="H64" s="2">
        <v>0</v>
      </c>
      <c r="I64" s="2">
        <v>0</v>
      </c>
      <c r="J64" s="2">
        <v>3.0345819256661852</v>
      </c>
      <c r="K64" s="2">
        <v>2.4202846008837526</v>
      </c>
      <c r="L64" s="2">
        <v>4.36864333819021</v>
      </c>
      <c r="M64" s="2">
        <v>0</v>
      </c>
      <c r="N64" s="2">
        <v>0</v>
      </c>
      <c r="O64" s="2">
        <v>0</v>
      </c>
      <c r="P64" s="2">
        <v>0</v>
      </c>
      <c r="Q64" s="2">
        <v>18.80285052222403</v>
      </c>
      <c r="R64" s="2">
        <f t="shared" si="28"/>
        <v>13.529060510792977</v>
      </c>
      <c r="S64" s="2">
        <f t="shared" si="29"/>
        <v>1.1041480515644226</v>
      </c>
      <c r="T64" s="2">
        <f t="shared" si="30"/>
        <v>0</v>
      </c>
      <c r="U64" s="2">
        <f t="shared" si="31"/>
        <v>7.403225263856395</v>
      </c>
      <c r="V64" s="2">
        <f t="shared" si="32"/>
        <v>0</v>
      </c>
      <c r="W64" s="2">
        <f t="shared" si="33"/>
        <v>0.6188757564496395</v>
      </c>
      <c r="X64" s="2">
        <f t="shared" si="34"/>
        <v>5.506959490486944</v>
      </c>
      <c r="Z64" s="2">
        <v>80</v>
      </c>
      <c r="AA64" s="2">
        <v>0.07834757721761905</v>
      </c>
      <c r="AB64" s="2" t="s">
        <v>74</v>
      </c>
      <c r="AC64" s="2">
        <v>0.0380369456967196</v>
      </c>
      <c r="AD64" s="2">
        <v>0.07734404283078097</v>
      </c>
      <c r="AE64" s="2">
        <v>0.06575898338474107</v>
      </c>
      <c r="AF64" s="2">
        <v>0</v>
      </c>
      <c r="AG64" s="2">
        <v>0</v>
      </c>
      <c r="AH64" s="2">
        <v>0</v>
      </c>
      <c r="AI64" s="2">
        <v>0.35368691503273225</v>
      </c>
      <c r="AJ64" s="2">
        <v>0</v>
      </c>
      <c r="AK64" s="2">
        <v>0.032284898279681604</v>
      </c>
      <c r="AL64" s="2">
        <v>0</v>
      </c>
      <c r="AM64" s="2">
        <v>0</v>
      </c>
      <c r="AN64" s="2">
        <v>0</v>
      </c>
      <c r="AO64" s="2">
        <v>0</v>
      </c>
      <c r="AP64" s="2">
        <v>1.2969433444581828</v>
      </c>
      <c r="AQ64" s="2">
        <v>1.3752909216757516</v>
      </c>
      <c r="AS64" s="2">
        <v>0</v>
      </c>
      <c r="AT64" s="2">
        <v>0.3551573574097833</v>
      </c>
      <c r="AU64" s="2" t="s">
        <v>74</v>
      </c>
      <c r="AV64" s="2">
        <v>0.0380369456967196</v>
      </c>
      <c r="AW64" s="2">
        <v>0.10152016970634128</v>
      </c>
    </row>
    <row r="65" spans="1:49" ht="12" customHeight="1">
      <c r="A65" s="1" t="s">
        <v>7</v>
      </c>
      <c r="B65" s="2">
        <v>1.2470422118327242</v>
      </c>
      <c r="C65" s="2">
        <v>0</v>
      </c>
      <c r="D65" s="2">
        <v>0.2784410901515591</v>
      </c>
      <c r="E65" s="2">
        <v>0.6175172937015257</v>
      </c>
      <c r="F65" s="2">
        <v>0.8</v>
      </c>
      <c r="G65" s="2">
        <v>0</v>
      </c>
      <c r="H65" s="2">
        <v>0</v>
      </c>
      <c r="I65" s="2">
        <v>0</v>
      </c>
      <c r="J65" s="2">
        <v>2.4040715692825327</v>
      </c>
      <c r="K65" s="2">
        <v>2.434769183388927</v>
      </c>
      <c r="L65" s="2">
        <v>4.1184134985234</v>
      </c>
      <c r="M65" s="2">
        <v>0</v>
      </c>
      <c r="N65" s="2">
        <v>0</v>
      </c>
      <c r="O65" s="2">
        <v>0</v>
      </c>
      <c r="P65" s="2">
        <v>0</v>
      </c>
      <c r="Q65" s="2">
        <v>11.100254846880667</v>
      </c>
      <c r="R65" s="2">
        <f t="shared" si="28"/>
        <v>9.853212635047942</v>
      </c>
      <c r="S65" s="2">
        <f t="shared" si="29"/>
        <v>0.8761459810412748</v>
      </c>
      <c r="T65" s="2">
        <f t="shared" si="30"/>
        <v>0</v>
      </c>
      <c r="U65" s="2">
        <f t="shared" si="31"/>
        <v>6.522485067805933</v>
      </c>
      <c r="V65" s="2">
        <f t="shared" si="32"/>
        <v>0</v>
      </c>
      <c r="W65" s="2">
        <f t="shared" si="33"/>
        <v>0.2784410901515591</v>
      </c>
      <c r="X65" s="2">
        <f t="shared" si="34"/>
        <v>3.852286477090453</v>
      </c>
      <c r="Z65" s="2">
        <v>150</v>
      </c>
      <c r="AA65" s="2">
        <v>0.07243404141073893</v>
      </c>
      <c r="AB65" s="2" t="s">
        <v>74</v>
      </c>
      <c r="AC65" s="2">
        <v>0</v>
      </c>
      <c r="AD65" s="2">
        <v>0</v>
      </c>
      <c r="AE65" s="2">
        <v>0</v>
      </c>
      <c r="AF65" s="2">
        <v>0</v>
      </c>
      <c r="AG65" s="2">
        <v>0</v>
      </c>
      <c r="AH65" s="2">
        <v>0</v>
      </c>
      <c r="AI65" s="2">
        <v>0.21647387686301825</v>
      </c>
      <c r="AJ65" s="2">
        <v>0</v>
      </c>
      <c r="AK65" s="2">
        <v>0.9616834835348962</v>
      </c>
      <c r="AL65" s="2">
        <v>0</v>
      </c>
      <c r="AM65" s="2">
        <v>0</v>
      </c>
      <c r="AN65" s="2">
        <v>0</v>
      </c>
      <c r="AO65" s="2">
        <v>0</v>
      </c>
      <c r="AP65" s="2">
        <v>2.972475720925183</v>
      </c>
      <c r="AQ65" s="2">
        <v>2.9000416795144424</v>
      </c>
      <c r="AS65" s="2">
        <v>0</v>
      </c>
      <c r="AT65" s="2">
        <v>0.9857464490770018</v>
      </c>
      <c r="AU65" s="2" t="s">
        <v>74</v>
      </c>
      <c r="AV65" s="2">
        <v>0</v>
      </c>
      <c r="AW65" s="2">
        <v>0</v>
      </c>
    </row>
    <row r="66" spans="1:49" ht="12" customHeight="1">
      <c r="A66" s="1" t="s">
        <v>8</v>
      </c>
      <c r="B66" s="2">
        <v>0.9061822172257781</v>
      </c>
      <c r="C66" s="2">
        <v>0</v>
      </c>
      <c r="D66" s="2">
        <v>0.23875183099407007</v>
      </c>
      <c r="E66" s="2">
        <v>0.3619089049947599</v>
      </c>
      <c r="F66" s="2">
        <v>1.1315192856936587</v>
      </c>
      <c r="G66" s="2">
        <v>0</v>
      </c>
      <c r="H66" s="2">
        <v>0</v>
      </c>
      <c r="I66" s="2">
        <v>0</v>
      </c>
      <c r="J66" s="2">
        <v>2.524224861012965</v>
      </c>
      <c r="K66" s="2">
        <v>0</v>
      </c>
      <c r="L66" s="2">
        <v>4.006850310563692</v>
      </c>
      <c r="M66" s="2">
        <v>0</v>
      </c>
      <c r="N66" s="2">
        <v>0</v>
      </c>
      <c r="O66" s="2">
        <v>0</v>
      </c>
      <c r="P66" s="2">
        <v>0</v>
      </c>
      <c r="Q66" s="2">
        <v>9.169437410484925</v>
      </c>
      <c r="R66" s="2">
        <f t="shared" si="28"/>
        <v>8.263255193259146</v>
      </c>
      <c r="S66" s="2">
        <f t="shared" si="29"/>
        <v>0.3517588650312066</v>
      </c>
      <c r="T66" s="2">
        <f t="shared" si="30"/>
        <v>0</v>
      </c>
      <c r="U66" s="2">
        <f t="shared" si="31"/>
        <v>6.531075171576657</v>
      </c>
      <c r="V66" s="2">
        <f t="shared" si="32"/>
        <v>0</v>
      </c>
      <c r="W66" s="2">
        <f t="shared" si="33"/>
        <v>0.23875183099407007</v>
      </c>
      <c r="X66" s="2">
        <f t="shared" si="34"/>
        <v>1.4934281906884186</v>
      </c>
      <c r="Z66" s="2">
        <v>200</v>
      </c>
      <c r="AA66" s="2">
        <v>0.12120189994477217</v>
      </c>
      <c r="AB66" s="2" t="s">
        <v>74</v>
      </c>
      <c r="AC66" s="2">
        <v>0</v>
      </c>
      <c r="AD66" s="2">
        <v>0</v>
      </c>
      <c r="AE66" s="2">
        <v>0.18331968386846761</v>
      </c>
      <c r="AF66" s="2">
        <v>0</v>
      </c>
      <c r="AG66" s="2">
        <v>0</v>
      </c>
      <c r="AH66" s="2">
        <v>0</v>
      </c>
      <c r="AI66" s="2">
        <v>0.03905521501002795</v>
      </c>
      <c r="AJ66" s="2">
        <v>0</v>
      </c>
      <c r="AK66" s="2">
        <v>0.636931938844343</v>
      </c>
      <c r="AL66" s="2">
        <v>0</v>
      </c>
      <c r="AM66" s="2">
        <v>0</v>
      </c>
      <c r="AN66" s="2">
        <v>0</v>
      </c>
      <c r="AO66" s="2">
        <v>0</v>
      </c>
      <c r="AP66" s="2">
        <v>1.1628362173882816</v>
      </c>
      <c r="AQ66" s="2">
        <v>1.284038117333041</v>
      </c>
      <c r="AS66" s="2">
        <v>0</v>
      </c>
      <c r="AT66" s="2">
        <v>0.6381282038426865</v>
      </c>
      <c r="AU66" s="2" t="s">
        <v>74</v>
      </c>
      <c r="AV66" s="2">
        <v>0</v>
      </c>
      <c r="AW66" s="2">
        <v>0.18331968386846761</v>
      </c>
    </row>
    <row r="67" spans="1:49" ht="12" customHeight="1">
      <c r="A67" s="1" t="s">
        <v>9</v>
      </c>
      <c r="B67" s="2">
        <v>1.631022067793028</v>
      </c>
      <c r="C67" s="2">
        <v>0</v>
      </c>
      <c r="D67" s="2">
        <v>1.0531588345077578</v>
      </c>
      <c r="E67" s="2">
        <v>0.8699585873905669</v>
      </c>
      <c r="F67" s="2">
        <v>1.5946397036881559</v>
      </c>
      <c r="G67" s="2">
        <v>0</v>
      </c>
      <c r="H67" s="2">
        <v>0</v>
      </c>
      <c r="I67" s="2">
        <v>0</v>
      </c>
      <c r="J67" s="2">
        <v>3.0721715233338918</v>
      </c>
      <c r="K67" s="2">
        <v>2.169468728177366</v>
      </c>
      <c r="L67" s="2">
        <v>4.189186898497958</v>
      </c>
      <c r="M67" s="2">
        <v>0</v>
      </c>
      <c r="N67" s="2">
        <v>0</v>
      </c>
      <c r="O67" s="2">
        <v>0</v>
      </c>
      <c r="P67" s="2">
        <v>0</v>
      </c>
      <c r="Q67" s="2">
        <v>14.579606343388724</v>
      </c>
      <c r="R67" s="2">
        <f t="shared" si="28"/>
        <v>12.948584275595696</v>
      </c>
      <c r="S67" s="2">
        <f t="shared" si="29"/>
        <v>0.8839682186697616</v>
      </c>
      <c r="T67" s="2">
        <f t="shared" si="30"/>
        <v>0</v>
      </c>
      <c r="U67" s="2">
        <f t="shared" si="31"/>
        <v>7.26135842183185</v>
      </c>
      <c r="V67" s="2">
        <f t="shared" si="32"/>
        <v>0</v>
      </c>
      <c r="W67" s="2">
        <f t="shared" si="33"/>
        <v>1.0531588345077578</v>
      </c>
      <c r="X67" s="2">
        <f t="shared" si="34"/>
        <v>4.634067019256088</v>
      </c>
      <c r="Z67" s="2">
        <v>400</v>
      </c>
      <c r="AA67" s="2">
        <v>0.2428205670627861</v>
      </c>
      <c r="AB67" s="2" t="s">
        <v>74</v>
      </c>
      <c r="AC67" s="2">
        <v>0</v>
      </c>
      <c r="AD67" s="2">
        <v>0</v>
      </c>
      <c r="AE67" s="2">
        <v>0</v>
      </c>
      <c r="AF67" s="2">
        <v>0</v>
      </c>
      <c r="AG67" s="2">
        <v>0</v>
      </c>
      <c r="AH67" s="2">
        <v>0</v>
      </c>
      <c r="AI67" s="2">
        <v>0.11027200886438412</v>
      </c>
      <c r="AJ67" s="2">
        <v>0.25164497740158365</v>
      </c>
      <c r="AK67" s="2">
        <v>0.03630644397274909</v>
      </c>
      <c r="AL67" s="2">
        <v>0</v>
      </c>
      <c r="AM67" s="2">
        <v>0</v>
      </c>
      <c r="AN67" s="2">
        <v>0</v>
      </c>
      <c r="AO67" s="2">
        <v>0</v>
      </c>
      <c r="AP67" s="2">
        <v>0.6527688015878369</v>
      </c>
      <c r="AQ67" s="2">
        <v>0.4099482345250365</v>
      </c>
      <c r="AS67" s="2">
        <v>0</v>
      </c>
      <c r="AT67" s="2">
        <v>0.11609510675706008</v>
      </c>
      <c r="AU67" s="2" t="s">
        <v>74</v>
      </c>
      <c r="AV67" s="2">
        <v>0</v>
      </c>
      <c r="AW67" s="2">
        <v>0.25164497740158365</v>
      </c>
    </row>
    <row r="68" spans="1:49" ht="12" customHeight="1">
      <c r="A68" s="1" t="s">
        <v>10</v>
      </c>
      <c r="B68" s="2">
        <v>3.156536776158559</v>
      </c>
      <c r="C68" s="2">
        <v>0</v>
      </c>
      <c r="D68" s="2">
        <v>1.104363373111119</v>
      </c>
      <c r="E68" s="2">
        <v>1.3754976850260878</v>
      </c>
      <c r="F68" s="2">
        <v>5.439720639389127</v>
      </c>
      <c r="G68" s="2">
        <v>0</v>
      </c>
      <c r="H68" s="2">
        <v>0</v>
      </c>
      <c r="I68" s="2">
        <v>0</v>
      </c>
      <c r="J68" s="2">
        <v>2.359231592638282</v>
      </c>
      <c r="K68" s="2">
        <v>2.1518906672435345</v>
      </c>
      <c r="L68" s="2">
        <v>2.8444773966388044</v>
      </c>
      <c r="M68" s="2">
        <v>0</v>
      </c>
      <c r="N68" s="2">
        <v>0.9054160357834271</v>
      </c>
      <c r="O68" s="2">
        <v>0.030261377237883483</v>
      </c>
      <c r="P68" s="2">
        <v>0</v>
      </c>
      <c r="Q68" s="2">
        <v>19.367395543226827</v>
      </c>
      <c r="R68" s="2">
        <f t="shared" si="28"/>
        <v>16.210858767068267</v>
      </c>
      <c r="S68" s="2">
        <f t="shared" si="29"/>
        <v>1.8358226248983385</v>
      </c>
      <c r="T68" s="2">
        <f t="shared" si="30"/>
        <v>0.9356774130213106</v>
      </c>
      <c r="U68" s="2">
        <f t="shared" si="31"/>
        <v>5.203708989277086</v>
      </c>
      <c r="V68" s="2">
        <f t="shared" si="32"/>
        <v>0</v>
      </c>
      <c r="W68" s="2">
        <f t="shared" si="33"/>
        <v>1.104363373111119</v>
      </c>
      <c r="X68" s="2">
        <f t="shared" si="34"/>
        <v>8.96710899165875</v>
      </c>
      <c r="Z68" s="2">
        <v>700</v>
      </c>
      <c r="AA68" s="2">
        <v>0.08485185118207496</v>
      </c>
      <c r="AB68" s="2" t="s">
        <v>74</v>
      </c>
      <c r="AC68" s="2">
        <v>0.11721577550200331</v>
      </c>
      <c r="AD68" s="2">
        <v>0.0880538769034817</v>
      </c>
      <c r="AE68" s="2">
        <v>0.29808118627476476</v>
      </c>
      <c r="AF68" s="2">
        <v>0</v>
      </c>
      <c r="AG68" s="2">
        <v>0</v>
      </c>
      <c r="AH68" s="2">
        <v>0</v>
      </c>
      <c r="AI68" s="2">
        <v>0.1725143224638595</v>
      </c>
      <c r="AJ68" s="2">
        <v>0</v>
      </c>
      <c r="AK68" s="2">
        <v>0.16799182845375596</v>
      </c>
      <c r="AL68" s="2">
        <v>0</v>
      </c>
      <c r="AM68" s="2">
        <v>0.06279554780292021</v>
      </c>
      <c r="AN68" s="2">
        <v>0</v>
      </c>
      <c r="AO68" s="2">
        <v>0</v>
      </c>
      <c r="AP68" s="2">
        <v>1.0129024136358968</v>
      </c>
      <c r="AQ68" s="2">
        <v>0.9280505624538026</v>
      </c>
      <c r="AS68" s="2">
        <v>0.06279554780292021</v>
      </c>
      <c r="AT68" s="2">
        <v>0.24079544406487569</v>
      </c>
      <c r="AU68" s="2" t="s">
        <v>74</v>
      </c>
      <c r="AV68" s="2">
        <v>0.11721577550200331</v>
      </c>
      <c r="AW68" s="2">
        <v>0.3108148626573454</v>
      </c>
    </row>
    <row r="69" spans="1:49" ht="12" customHeight="1">
      <c r="A69" s="1" t="s">
        <v>11</v>
      </c>
      <c r="B69" s="2">
        <v>1.38368357251168</v>
      </c>
      <c r="C69" s="2">
        <v>0</v>
      </c>
      <c r="D69" s="2">
        <v>0.4011404252681336</v>
      </c>
      <c r="E69" s="2">
        <v>0.7940847212747401</v>
      </c>
      <c r="F69" s="2">
        <v>5.297394869103737</v>
      </c>
      <c r="G69" s="2">
        <v>0</v>
      </c>
      <c r="H69" s="2">
        <v>0</v>
      </c>
      <c r="I69" s="2">
        <v>0</v>
      </c>
      <c r="J69" s="2">
        <v>2.2541616006361775</v>
      </c>
      <c r="K69" s="2">
        <v>3.406439540341709</v>
      </c>
      <c r="L69" s="2">
        <v>2.724644378325906</v>
      </c>
      <c r="M69" s="2">
        <v>0</v>
      </c>
      <c r="N69" s="2">
        <v>0.45956146702335116</v>
      </c>
      <c r="O69" s="2">
        <v>0.023901547479971297</v>
      </c>
      <c r="P69" s="2">
        <v>0</v>
      </c>
      <c r="Q69" s="2">
        <v>16.74501212196541</v>
      </c>
      <c r="R69" s="2">
        <f t="shared" si="28"/>
        <v>15.361328549453729</v>
      </c>
      <c r="S69" s="2">
        <f t="shared" si="29"/>
        <v>2.631550840897114</v>
      </c>
      <c r="T69" s="2">
        <f t="shared" si="30"/>
        <v>0.48346301450332246</v>
      </c>
      <c r="U69" s="2">
        <f t="shared" si="31"/>
        <v>4.978805978962083</v>
      </c>
      <c r="V69" s="2">
        <f t="shared" si="32"/>
        <v>0</v>
      </c>
      <c r="W69" s="2">
        <f t="shared" si="33"/>
        <v>0.4011404252681336</v>
      </c>
      <c r="X69" s="2">
        <f t="shared" si="34"/>
        <v>9.497919130720186</v>
      </c>
      <c r="Z69" s="2">
        <v>1000</v>
      </c>
      <c r="AA69" s="2">
        <v>0.13245857954068496</v>
      </c>
      <c r="AB69" s="2" t="s">
        <v>74</v>
      </c>
      <c r="AC69" s="2">
        <v>0</v>
      </c>
      <c r="AD69" s="2">
        <v>0</v>
      </c>
      <c r="AE69" s="2">
        <v>0.029498162786260374</v>
      </c>
      <c r="AF69" s="2">
        <v>0</v>
      </c>
      <c r="AG69" s="2">
        <v>0</v>
      </c>
      <c r="AH69" s="2">
        <v>0</v>
      </c>
      <c r="AI69" s="2">
        <v>0</v>
      </c>
      <c r="AJ69" s="2">
        <v>0</v>
      </c>
      <c r="AK69" s="2">
        <v>0</v>
      </c>
      <c r="AL69" s="2">
        <v>0</v>
      </c>
      <c r="AM69" s="2">
        <v>0.17996725215129675</v>
      </c>
      <c r="AN69" s="2">
        <v>0</v>
      </c>
      <c r="AO69" s="2">
        <v>0</v>
      </c>
      <c r="AP69" s="2">
        <v>2.4439672584400167</v>
      </c>
      <c r="AQ69" s="2">
        <v>2.576425837980726</v>
      </c>
      <c r="AS69" s="2">
        <v>0.17996725215129675</v>
      </c>
      <c r="AT69" s="2">
        <v>0</v>
      </c>
      <c r="AU69" s="2" t="s">
        <v>74</v>
      </c>
      <c r="AV69" s="2">
        <v>0</v>
      </c>
      <c r="AW69" s="2">
        <v>0.029498162786260374</v>
      </c>
    </row>
    <row r="70" spans="2:24" ht="12" customHeight="1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</row>
    <row r="71" spans="1:49" s="5" customFormat="1" ht="12" customHeight="1">
      <c r="A71" s="3" t="s">
        <v>55</v>
      </c>
      <c r="B71" s="3" t="s">
        <v>0</v>
      </c>
      <c r="C71" s="3" t="s">
        <v>1</v>
      </c>
      <c r="D71" s="3" t="s">
        <v>12</v>
      </c>
      <c r="E71" s="3" t="s">
        <v>13</v>
      </c>
      <c r="F71" s="3" t="s">
        <v>14</v>
      </c>
      <c r="G71" s="3" t="s">
        <v>15</v>
      </c>
      <c r="H71" s="3" t="s">
        <v>16</v>
      </c>
      <c r="I71" s="3" t="s">
        <v>17</v>
      </c>
      <c r="J71" s="3" t="s">
        <v>41</v>
      </c>
      <c r="K71" s="3" t="s">
        <v>18</v>
      </c>
      <c r="L71" s="3" t="s">
        <v>19</v>
      </c>
      <c r="M71" s="3" t="s">
        <v>20</v>
      </c>
      <c r="N71" s="3" t="s">
        <v>21</v>
      </c>
      <c r="O71" s="3" t="s">
        <v>22</v>
      </c>
      <c r="P71" s="3" t="s">
        <v>23</v>
      </c>
      <c r="Q71" s="3" t="s">
        <v>24</v>
      </c>
      <c r="R71" s="3" t="s">
        <v>26</v>
      </c>
      <c r="S71" s="3" t="s">
        <v>27</v>
      </c>
      <c r="T71" s="3" t="s">
        <v>42</v>
      </c>
      <c r="U71" s="3" t="s">
        <v>44</v>
      </c>
      <c r="V71" s="3" t="s">
        <v>1</v>
      </c>
      <c r="W71" s="3" t="s">
        <v>12</v>
      </c>
      <c r="X71" s="3" t="s">
        <v>43</v>
      </c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</row>
    <row r="72" spans="1:24" ht="12" customHeight="1">
      <c r="A72" s="1" t="s">
        <v>2</v>
      </c>
      <c r="B72" s="2">
        <v>5.5247486322008585</v>
      </c>
      <c r="C72" s="2">
        <v>0</v>
      </c>
      <c r="D72" s="2">
        <v>0.5453205009888155</v>
      </c>
      <c r="E72" s="2">
        <v>2.2976884588025586</v>
      </c>
      <c r="F72" s="2">
        <v>2.1533898720045532</v>
      </c>
      <c r="G72" s="2">
        <v>0</v>
      </c>
      <c r="H72" s="2">
        <v>0</v>
      </c>
      <c r="I72" s="2">
        <v>0</v>
      </c>
      <c r="J72" s="2">
        <v>0</v>
      </c>
      <c r="K72" s="2">
        <v>2.672937022729824</v>
      </c>
      <c r="L72" s="2">
        <v>5.116448408121485</v>
      </c>
      <c r="M72" s="2">
        <v>0</v>
      </c>
      <c r="N72" s="2">
        <v>0.47633742838146076</v>
      </c>
      <c r="O72" s="2">
        <v>0</v>
      </c>
      <c r="P72" s="2">
        <v>0</v>
      </c>
      <c r="Q72" s="2">
        <v>18.786870323229554</v>
      </c>
      <c r="R72" s="2">
        <f>Q72-B72</f>
        <v>13.262121691028696</v>
      </c>
      <c r="S72" s="2">
        <f>(E72+F72+G72+I72+K72)/(C72+D72+O72+P72+N72+M72+L72)</f>
        <v>1.160621038775951</v>
      </c>
      <c r="T72" s="2">
        <f>N72+O72+P72</f>
        <v>0.47633742838146076</v>
      </c>
      <c r="U72" s="2">
        <f>J72+L72+M72</f>
        <v>5.116448408121485</v>
      </c>
      <c r="V72" s="2">
        <f>C72</f>
        <v>0</v>
      </c>
      <c r="W72" s="2">
        <f>+D72</f>
        <v>0.5453205009888155</v>
      </c>
      <c r="X72" s="2">
        <f>E72+F72+G72+I72+K72</f>
        <v>7.124015353536937</v>
      </c>
    </row>
    <row r="73" spans="1:24" ht="12" customHeight="1">
      <c r="A73" s="1" t="s">
        <v>5</v>
      </c>
      <c r="B73" s="2">
        <v>5.685903334441904</v>
      </c>
      <c r="C73" s="2">
        <v>0</v>
      </c>
      <c r="D73" s="2">
        <v>0.4212862972303988</v>
      </c>
      <c r="E73" s="2">
        <v>1.9945644425297429</v>
      </c>
      <c r="F73" s="2">
        <v>1.1472003637167396</v>
      </c>
      <c r="G73" s="2">
        <v>0</v>
      </c>
      <c r="H73" s="2">
        <v>0</v>
      </c>
      <c r="I73" s="2">
        <v>0</v>
      </c>
      <c r="J73" s="2">
        <v>0</v>
      </c>
      <c r="K73" s="2">
        <v>2.666023809216659</v>
      </c>
      <c r="L73" s="2">
        <v>3.931881148192785</v>
      </c>
      <c r="M73" s="2">
        <v>0</v>
      </c>
      <c r="N73" s="2">
        <v>0.3718704112653448</v>
      </c>
      <c r="O73" s="2">
        <v>0.12343249278535029</v>
      </c>
      <c r="P73" s="2">
        <v>0</v>
      </c>
      <c r="Q73" s="2">
        <v>16.342162299378924</v>
      </c>
      <c r="R73" s="2">
        <f>Q73-B73</f>
        <v>10.65625896493702</v>
      </c>
      <c r="S73" s="2">
        <f>(E73+F73+G73+I73+K73)/(C73+D73+O73+P73+N73+M73+L73)</f>
        <v>1.197859984044939</v>
      </c>
      <c r="T73" s="2">
        <f>N73+O73+P73</f>
        <v>0.4953029040506951</v>
      </c>
      <c r="U73" s="2">
        <f>J73+L73+M73</f>
        <v>3.931881148192785</v>
      </c>
      <c r="V73" s="2">
        <f>C73</f>
        <v>0</v>
      </c>
      <c r="W73" s="2">
        <f>+D73</f>
        <v>0.4212862972303988</v>
      </c>
      <c r="X73" s="2">
        <f>E73+F73+G73+I73+K73</f>
        <v>5.807788615463141</v>
      </c>
    </row>
    <row r="74" spans="2:24" ht="12" customHeight="1"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</row>
    <row r="75" spans="1:49" s="3" customFormat="1" ht="12" customHeight="1">
      <c r="A75" s="3" t="s">
        <v>31</v>
      </c>
      <c r="B75" s="3" t="s">
        <v>0</v>
      </c>
      <c r="C75" s="3" t="s">
        <v>1</v>
      </c>
      <c r="D75" s="3" t="s">
        <v>12</v>
      </c>
      <c r="E75" s="3" t="s">
        <v>13</v>
      </c>
      <c r="F75" s="3" t="s">
        <v>14</v>
      </c>
      <c r="G75" s="3" t="s">
        <v>15</v>
      </c>
      <c r="H75" s="3" t="s">
        <v>16</v>
      </c>
      <c r="I75" s="3" t="s">
        <v>17</v>
      </c>
      <c r="J75" s="3" t="s">
        <v>41</v>
      </c>
      <c r="K75" s="3" t="s">
        <v>18</v>
      </c>
      <c r="L75" s="3" t="s">
        <v>19</v>
      </c>
      <c r="M75" s="3" t="s">
        <v>20</v>
      </c>
      <c r="N75" s="3" t="s">
        <v>21</v>
      </c>
      <c r="O75" s="3" t="s">
        <v>22</v>
      </c>
      <c r="P75" s="3" t="s">
        <v>23</v>
      </c>
      <c r="Q75" s="3" t="s">
        <v>24</v>
      </c>
      <c r="R75" s="3" t="s">
        <v>26</v>
      </c>
      <c r="S75" s="3" t="s">
        <v>27</v>
      </c>
      <c r="T75" s="3" t="s">
        <v>42</v>
      </c>
      <c r="U75" s="3" t="s">
        <v>44</v>
      </c>
      <c r="V75" s="3" t="s">
        <v>1</v>
      </c>
      <c r="W75" s="3" t="s">
        <v>12</v>
      </c>
      <c r="X75" s="3" t="s">
        <v>43</v>
      </c>
      <c r="Z75" s="4" t="s">
        <v>31</v>
      </c>
      <c r="AA75" s="4" t="s">
        <v>0</v>
      </c>
      <c r="AB75" s="4" t="s">
        <v>1</v>
      </c>
      <c r="AC75" s="4" t="s">
        <v>12</v>
      </c>
      <c r="AD75" s="4" t="s">
        <v>13</v>
      </c>
      <c r="AE75" s="4" t="s">
        <v>14</v>
      </c>
      <c r="AF75" s="4" t="s">
        <v>15</v>
      </c>
      <c r="AG75" s="4" t="s">
        <v>16</v>
      </c>
      <c r="AH75" s="4" t="s">
        <v>17</v>
      </c>
      <c r="AI75" s="4" t="s">
        <v>41</v>
      </c>
      <c r="AJ75" s="4" t="s">
        <v>18</v>
      </c>
      <c r="AK75" s="4" t="s">
        <v>19</v>
      </c>
      <c r="AL75" s="4" t="s">
        <v>20</v>
      </c>
      <c r="AM75" s="4" t="s">
        <v>21</v>
      </c>
      <c r="AN75" s="4" t="s">
        <v>22</v>
      </c>
      <c r="AO75" s="4" t="s">
        <v>23</v>
      </c>
      <c r="AP75" s="4" t="s">
        <v>24</v>
      </c>
      <c r="AQ75" s="4" t="s">
        <v>26</v>
      </c>
      <c r="AR75" s="4" t="s">
        <v>27</v>
      </c>
      <c r="AS75" s="4" t="s">
        <v>42</v>
      </c>
      <c r="AT75" s="4" t="s">
        <v>44</v>
      </c>
      <c r="AU75" s="4" t="s">
        <v>1</v>
      </c>
      <c r="AV75" s="4" t="s">
        <v>12</v>
      </c>
      <c r="AW75" s="4" t="s">
        <v>43</v>
      </c>
    </row>
    <row r="76" spans="1:49" ht="12" customHeight="1">
      <c r="A76" s="2" t="s">
        <v>2</v>
      </c>
      <c r="B76" s="2">
        <v>9.519164762166556</v>
      </c>
      <c r="C76" s="2">
        <v>0</v>
      </c>
      <c r="D76" s="2">
        <v>6.009529786507841</v>
      </c>
      <c r="E76" s="2">
        <v>3.504929750040054</v>
      </c>
      <c r="F76" s="2">
        <v>7.559787110543283</v>
      </c>
      <c r="G76" s="2">
        <v>0</v>
      </c>
      <c r="H76" s="2">
        <v>0</v>
      </c>
      <c r="I76" s="2">
        <v>0</v>
      </c>
      <c r="J76" s="2">
        <v>9.777952121567173</v>
      </c>
      <c r="K76" s="2">
        <v>0</v>
      </c>
      <c r="L76" s="2">
        <v>9.948591996454661</v>
      </c>
      <c r="M76" s="2">
        <v>0</v>
      </c>
      <c r="N76" s="2">
        <v>0.632582615676588</v>
      </c>
      <c r="O76" s="2">
        <v>0.07858916128286536</v>
      </c>
      <c r="P76" s="2">
        <v>0</v>
      </c>
      <c r="Q76" s="2">
        <v>47.03112730423902</v>
      </c>
      <c r="R76" s="2">
        <f>Q76-B76</f>
        <v>37.51196254207247</v>
      </c>
      <c r="S76" s="2">
        <f>(E76+F76+G76+I76+K76)/(C76+D76+O76+P76+N76+M76+L76)</f>
        <v>0.6637783911362793</v>
      </c>
      <c r="T76" s="2">
        <f>N76+O76+P76</f>
        <v>0.7111717769594534</v>
      </c>
      <c r="U76" s="2">
        <f>J76+L76+M76</f>
        <v>19.726544118021835</v>
      </c>
      <c r="V76" s="2">
        <f>C76</f>
        <v>0</v>
      </c>
      <c r="W76" s="2">
        <f>+D76</f>
        <v>6.009529786507841</v>
      </c>
      <c r="X76" s="2">
        <f>E76+F76+G76+I76+K76</f>
        <v>11.064716860583337</v>
      </c>
      <c r="Y76" s="2"/>
      <c r="Z76" s="2">
        <v>0</v>
      </c>
      <c r="AA76" s="2">
        <v>0.09695114487720019</v>
      </c>
      <c r="AB76" s="2">
        <v>0</v>
      </c>
      <c r="AC76" s="2">
        <v>0.11731569949108846</v>
      </c>
      <c r="AD76" s="2">
        <v>0.15414525785239816</v>
      </c>
      <c r="AE76" s="2">
        <v>0.26666293271268704</v>
      </c>
      <c r="AF76" s="2">
        <v>0</v>
      </c>
      <c r="AG76" s="2">
        <v>0</v>
      </c>
      <c r="AH76" s="2">
        <v>0</v>
      </c>
      <c r="AI76" s="2">
        <v>1.1788788176749057</v>
      </c>
      <c r="AJ76" s="2">
        <v>0</v>
      </c>
      <c r="AK76" s="2">
        <v>0.46893063066229723</v>
      </c>
      <c r="AL76" s="2">
        <v>0</v>
      </c>
      <c r="AM76" s="2">
        <v>0.08365902630516213</v>
      </c>
      <c r="AN76" s="2">
        <v>0.0061269461025908354</v>
      </c>
      <c r="AO76" s="2">
        <v>0</v>
      </c>
      <c r="AP76" s="2">
        <v>1.6358462512371166</v>
      </c>
      <c r="AQ76" s="2">
        <v>1.7327973961142633</v>
      </c>
      <c r="AS76" s="2">
        <v>0.08388308620259427</v>
      </c>
      <c r="AT76" s="2">
        <v>1.2687203013808532</v>
      </c>
      <c r="AU76" s="2">
        <v>0</v>
      </c>
      <c r="AV76" s="2">
        <v>0.11731569949108846</v>
      </c>
      <c r="AW76" s="2">
        <v>0.30800954563343225</v>
      </c>
    </row>
    <row r="77" spans="1:49" ht="12" customHeight="1">
      <c r="A77" s="2" t="s">
        <v>3</v>
      </c>
      <c r="B77" s="2">
        <v>4.203651750477806</v>
      </c>
      <c r="C77" s="2">
        <v>0</v>
      </c>
      <c r="D77" s="2">
        <v>0.9428231305117709</v>
      </c>
      <c r="E77" s="2">
        <v>0.8775184016937978</v>
      </c>
      <c r="F77" s="2">
        <v>0.96669250825583</v>
      </c>
      <c r="G77" s="2">
        <v>0</v>
      </c>
      <c r="H77" s="2">
        <v>0</v>
      </c>
      <c r="I77" s="2">
        <v>0</v>
      </c>
      <c r="J77" s="2">
        <v>7.594840870062311</v>
      </c>
      <c r="K77" s="2">
        <v>0</v>
      </c>
      <c r="L77" s="2">
        <v>6.754404725235819</v>
      </c>
      <c r="M77" s="2">
        <v>0</v>
      </c>
      <c r="N77" s="2">
        <v>0.390338349714205</v>
      </c>
      <c r="O77" s="2">
        <v>0.10639749605740076</v>
      </c>
      <c r="P77" s="2">
        <v>0</v>
      </c>
      <c r="Q77" s="2">
        <v>21.836667232008942</v>
      </c>
      <c r="R77" s="2">
        <f aca="true" t="shared" si="35" ref="R77:R85">Q77-B77</f>
        <v>17.633015481531135</v>
      </c>
      <c r="S77" s="2">
        <f aca="true" t="shared" si="36" ref="S77:S85">(E77+F77+G77+I77+K77)/(C77+D77+O77+P77+N77+M77+L77)</f>
        <v>0.22506945077236593</v>
      </c>
      <c r="T77" s="2">
        <f aca="true" t="shared" si="37" ref="T77:T85">N77+O77+P77</f>
        <v>0.4967358457716058</v>
      </c>
      <c r="U77" s="2">
        <f aca="true" t="shared" si="38" ref="U77:U85">J77+L77+M77</f>
        <v>14.349245595298129</v>
      </c>
      <c r="V77" s="2">
        <f aca="true" t="shared" si="39" ref="V77:V85">C77</f>
        <v>0</v>
      </c>
      <c r="W77" s="2">
        <f aca="true" t="shared" si="40" ref="W77:W85">+D77</f>
        <v>0.9428231305117709</v>
      </c>
      <c r="X77" s="2">
        <f aca="true" t="shared" si="41" ref="X77:X85">E77+F77+G77+I77+K77</f>
        <v>1.8442109099496278</v>
      </c>
      <c r="Y77" s="2"/>
      <c r="Z77" s="2">
        <v>20</v>
      </c>
      <c r="AA77" s="2">
        <v>0.08381893322997677</v>
      </c>
      <c r="AB77" s="2" t="s">
        <v>74</v>
      </c>
      <c r="AC77" s="2">
        <v>0</v>
      </c>
      <c r="AD77" s="2">
        <v>0</v>
      </c>
      <c r="AE77" s="2">
        <v>0.14955725992848853</v>
      </c>
      <c r="AF77" s="2">
        <v>0</v>
      </c>
      <c r="AG77" s="2">
        <v>0</v>
      </c>
      <c r="AH77" s="2">
        <v>0</v>
      </c>
      <c r="AI77" s="2">
        <v>0.9112305350487281</v>
      </c>
      <c r="AJ77" s="2">
        <v>0</v>
      </c>
      <c r="AK77" s="2">
        <v>0.028511279709504223</v>
      </c>
      <c r="AL77" s="2">
        <v>0</v>
      </c>
      <c r="AM77" s="2">
        <v>0.1464948459340897</v>
      </c>
      <c r="AN77" s="2">
        <v>0.057558548243606844</v>
      </c>
      <c r="AO77" s="2">
        <v>0</v>
      </c>
      <c r="AP77" s="2">
        <v>1.1525109762154264</v>
      </c>
      <c r="AQ77" s="2">
        <v>1.2363299094454014</v>
      </c>
      <c r="AS77" s="2">
        <v>0.15739671648787434</v>
      </c>
      <c r="AT77" s="2">
        <v>0.9116764673259176</v>
      </c>
      <c r="AU77" s="2" t="s">
        <v>74</v>
      </c>
      <c r="AV77" s="2">
        <v>0</v>
      </c>
      <c r="AW77" s="2">
        <v>0.14955725992848853</v>
      </c>
    </row>
    <row r="78" spans="1:49" ht="12" customHeight="1">
      <c r="A78" s="2" t="s">
        <v>4</v>
      </c>
      <c r="B78" s="2">
        <v>5.466234465524303</v>
      </c>
      <c r="C78" s="2">
        <v>0</v>
      </c>
      <c r="D78" s="2">
        <v>0.6251259720967487</v>
      </c>
      <c r="E78" s="2">
        <v>0.7791409262031992</v>
      </c>
      <c r="F78" s="2">
        <v>0.5738118200428847</v>
      </c>
      <c r="G78" s="2">
        <v>0</v>
      </c>
      <c r="H78" s="2">
        <v>0</v>
      </c>
      <c r="I78" s="2">
        <v>0</v>
      </c>
      <c r="J78" s="2">
        <v>2.230682558259353</v>
      </c>
      <c r="K78" s="2">
        <v>0</v>
      </c>
      <c r="L78" s="2">
        <v>6.349638056345834</v>
      </c>
      <c r="M78" s="2">
        <v>0</v>
      </c>
      <c r="N78" s="2">
        <v>1.2973144436645128</v>
      </c>
      <c r="O78" s="2">
        <v>0.21203565067788793</v>
      </c>
      <c r="P78" s="2">
        <v>0</v>
      </c>
      <c r="Q78" s="2">
        <v>17.53398389281472</v>
      </c>
      <c r="R78" s="2">
        <f t="shared" si="35"/>
        <v>12.067749427290419</v>
      </c>
      <c r="S78" s="2">
        <f t="shared" si="36"/>
        <v>0.1594689471010988</v>
      </c>
      <c r="T78" s="2">
        <f t="shared" si="37"/>
        <v>1.5093500943424007</v>
      </c>
      <c r="U78" s="2">
        <f t="shared" si="38"/>
        <v>8.580320614605187</v>
      </c>
      <c r="V78" s="2">
        <f t="shared" si="39"/>
        <v>0</v>
      </c>
      <c r="W78" s="2">
        <f t="shared" si="40"/>
        <v>0.6251259720967487</v>
      </c>
      <c r="X78" s="2">
        <f t="shared" si="41"/>
        <v>1.3529527462460837</v>
      </c>
      <c r="Y78" s="2"/>
      <c r="Z78" s="2">
        <v>40</v>
      </c>
      <c r="AA78" s="2">
        <v>0.21378964185696728</v>
      </c>
      <c r="AB78" s="2" t="s">
        <v>74</v>
      </c>
      <c r="AC78" s="2" t="s">
        <v>74</v>
      </c>
      <c r="AD78" s="2">
        <v>0</v>
      </c>
      <c r="AE78" s="2">
        <v>0.21874374260374285</v>
      </c>
      <c r="AF78" s="2">
        <v>0</v>
      </c>
      <c r="AG78" s="2">
        <v>0</v>
      </c>
      <c r="AH78" s="2">
        <v>0</v>
      </c>
      <c r="AI78" s="2">
        <v>0</v>
      </c>
      <c r="AJ78" s="2">
        <v>0</v>
      </c>
      <c r="AK78" s="2">
        <v>0</v>
      </c>
      <c r="AL78" s="2">
        <v>0</v>
      </c>
      <c r="AM78" s="2">
        <v>0.10361613873658312</v>
      </c>
      <c r="AN78" s="2">
        <v>0</v>
      </c>
      <c r="AO78" s="2">
        <v>0</v>
      </c>
      <c r="AP78" s="2">
        <v>0.9416968379258149</v>
      </c>
      <c r="AQ78" s="2">
        <v>0.7279071960689085</v>
      </c>
      <c r="AS78" s="2">
        <v>0.10361613873658312</v>
      </c>
      <c r="AT78" s="2">
        <v>0</v>
      </c>
      <c r="AU78" s="2" t="s">
        <v>74</v>
      </c>
      <c r="AV78" s="2" t="s">
        <v>74</v>
      </c>
      <c r="AW78" s="2">
        <v>0.21874374260374285</v>
      </c>
    </row>
    <row r="79" spans="1:49" ht="12" customHeight="1">
      <c r="A79" s="2" t="s">
        <v>5</v>
      </c>
      <c r="B79" s="2">
        <v>7.667255686164751</v>
      </c>
      <c r="C79" s="2">
        <v>0</v>
      </c>
      <c r="D79" s="2">
        <v>0.9258201128847919</v>
      </c>
      <c r="E79" s="2">
        <v>4.41022531728858</v>
      </c>
      <c r="F79" s="2">
        <v>4.930266964174718</v>
      </c>
      <c r="G79" s="2">
        <v>0</v>
      </c>
      <c r="H79" s="2">
        <v>0</v>
      </c>
      <c r="I79" s="2">
        <v>0</v>
      </c>
      <c r="J79" s="2">
        <v>3.6007262664311526</v>
      </c>
      <c r="K79" s="2">
        <v>0</v>
      </c>
      <c r="L79" s="2">
        <v>5.695001683340563</v>
      </c>
      <c r="M79" s="2">
        <v>0</v>
      </c>
      <c r="N79" s="2">
        <v>0.5596018624310952</v>
      </c>
      <c r="O79" s="2">
        <v>0.04972123774375137</v>
      </c>
      <c r="P79" s="2">
        <v>0</v>
      </c>
      <c r="Q79" s="2">
        <v>27.838619130459403</v>
      </c>
      <c r="R79" s="2">
        <f t="shared" si="35"/>
        <v>20.171363444294652</v>
      </c>
      <c r="S79" s="2">
        <f t="shared" si="36"/>
        <v>1.2918817555252333</v>
      </c>
      <c r="T79" s="2">
        <f t="shared" si="37"/>
        <v>0.6093231001748466</v>
      </c>
      <c r="U79" s="2">
        <f t="shared" si="38"/>
        <v>9.295727949771717</v>
      </c>
      <c r="V79" s="2">
        <f t="shared" si="39"/>
        <v>0</v>
      </c>
      <c r="W79" s="2">
        <f t="shared" si="40"/>
        <v>0.9258201128847919</v>
      </c>
      <c r="X79" s="2">
        <f t="shared" si="41"/>
        <v>9.340492281463298</v>
      </c>
      <c r="Y79" s="2"/>
      <c r="Z79" s="2">
        <v>60</v>
      </c>
      <c r="AA79" s="2">
        <v>0.26804560021476614</v>
      </c>
      <c r="AB79" s="2" t="s">
        <v>74</v>
      </c>
      <c r="AC79" s="2">
        <v>0.2738316219168855</v>
      </c>
      <c r="AD79" s="2">
        <v>0.3709378938428332</v>
      </c>
      <c r="AE79" s="2">
        <v>0.33897218747700325</v>
      </c>
      <c r="AF79" s="2">
        <v>0</v>
      </c>
      <c r="AG79" s="2">
        <v>0</v>
      </c>
      <c r="AH79" s="2">
        <v>0</v>
      </c>
      <c r="AI79" s="2">
        <v>0.05275401325366558</v>
      </c>
      <c r="AJ79" s="2">
        <v>0</v>
      </c>
      <c r="AK79" s="2">
        <v>0.17507794778673944</v>
      </c>
      <c r="AL79" s="2">
        <v>0</v>
      </c>
      <c r="AM79" s="2">
        <v>0</v>
      </c>
      <c r="AN79" s="2">
        <v>0</v>
      </c>
      <c r="AO79" s="2">
        <v>0</v>
      </c>
      <c r="AP79" s="2">
        <v>0.9187206380488422</v>
      </c>
      <c r="AQ79" s="2">
        <v>1.186766238263569</v>
      </c>
      <c r="AS79" s="2">
        <v>0</v>
      </c>
      <c r="AT79" s="2">
        <v>0.18285314795098329</v>
      </c>
      <c r="AU79" s="2" t="s">
        <v>74</v>
      </c>
      <c r="AV79" s="2">
        <v>0.2738316219168855</v>
      </c>
      <c r="AW79" s="2">
        <v>0.5024908605850475</v>
      </c>
    </row>
    <row r="80" spans="1:49" ht="12" customHeight="1">
      <c r="A80" s="2" t="s">
        <v>6</v>
      </c>
      <c r="B80" s="2">
        <v>4.2050136004332614</v>
      </c>
      <c r="C80" s="2">
        <v>0</v>
      </c>
      <c r="D80" s="2">
        <v>0</v>
      </c>
      <c r="E80" s="2">
        <v>0</v>
      </c>
      <c r="F80" s="2">
        <v>1.6050011303973986</v>
      </c>
      <c r="G80" s="2">
        <v>0</v>
      </c>
      <c r="H80" s="2">
        <v>0</v>
      </c>
      <c r="I80" s="2">
        <v>0</v>
      </c>
      <c r="J80" s="2">
        <v>2.1521441738500484</v>
      </c>
      <c r="K80" s="2">
        <v>1.7391889581178852</v>
      </c>
      <c r="L80" s="2">
        <v>4.187743781283955</v>
      </c>
      <c r="M80" s="2">
        <v>0</v>
      </c>
      <c r="N80" s="2">
        <v>0.646234579299977</v>
      </c>
      <c r="O80" s="2">
        <v>0.0377727183174921</v>
      </c>
      <c r="P80" s="2">
        <v>0.16880014147384037</v>
      </c>
      <c r="Q80" s="2">
        <v>14.741899083173857</v>
      </c>
      <c r="R80" s="2">
        <f t="shared" si="35"/>
        <v>10.536885482740596</v>
      </c>
      <c r="S80" s="2">
        <f t="shared" si="36"/>
        <v>0.6634572177338794</v>
      </c>
      <c r="T80" s="2">
        <f t="shared" si="37"/>
        <v>0.8528074390913094</v>
      </c>
      <c r="U80" s="2">
        <f t="shared" si="38"/>
        <v>6.339887955134003</v>
      </c>
      <c r="V80" s="2">
        <f t="shared" si="39"/>
        <v>0</v>
      </c>
      <c r="W80" s="2">
        <f t="shared" si="40"/>
        <v>0</v>
      </c>
      <c r="X80" s="2">
        <f t="shared" si="41"/>
        <v>3.3441900885152838</v>
      </c>
      <c r="Y80" s="2"/>
      <c r="Z80" s="2">
        <v>80</v>
      </c>
      <c r="AA80" s="2">
        <v>0.017712174429007552</v>
      </c>
      <c r="AB80" s="2" t="s">
        <v>74</v>
      </c>
      <c r="AC80" s="2" t="s">
        <v>74</v>
      </c>
      <c r="AD80" s="2">
        <v>0</v>
      </c>
      <c r="AE80" s="2">
        <v>0.002658031084221377</v>
      </c>
      <c r="AF80" s="2">
        <v>0</v>
      </c>
      <c r="AG80" s="2">
        <v>0</v>
      </c>
      <c r="AH80" s="2">
        <v>0</v>
      </c>
      <c r="AI80" s="2">
        <v>0.18690187118525164</v>
      </c>
      <c r="AJ80" s="2">
        <v>0.19563016573397624</v>
      </c>
      <c r="AK80" s="2">
        <v>0.010536184430572651</v>
      </c>
      <c r="AL80" s="2">
        <v>0</v>
      </c>
      <c r="AM80" s="2">
        <v>0.11983975393983942</v>
      </c>
      <c r="AN80" s="2">
        <v>0</v>
      </c>
      <c r="AO80" s="2">
        <v>0</v>
      </c>
      <c r="AP80" s="2">
        <v>0.37849410724328714</v>
      </c>
      <c r="AQ80" s="2">
        <v>0.3962062816724351</v>
      </c>
      <c r="AS80" s="2">
        <v>0.11983975393983942</v>
      </c>
      <c r="AT80" s="2">
        <v>0.18719861280176048</v>
      </c>
      <c r="AU80" s="2" t="s">
        <v>74</v>
      </c>
      <c r="AV80" s="2" t="s">
        <v>74</v>
      </c>
      <c r="AW80" s="2">
        <v>0.19564822226217057</v>
      </c>
    </row>
    <row r="81" spans="1:49" ht="12" customHeight="1">
      <c r="A81" s="2" t="s">
        <v>7</v>
      </c>
      <c r="B81" s="2">
        <v>7.797707046358163</v>
      </c>
      <c r="C81" s="2">
        <v>0</v>
      </c>
      <c r="D81" s="2">
        <v>0.699127960275408</v>
      </c>
      <c r="E81" s="2">
        <v>0.9632539683520235</v>
      </c>
      <c r="F81" s="2">
        <v>2.0972855803581356</v>
      </c>
      <c r="G81" s="2">
        <v>0</v>
      </c>
      <c r="H81" s="2">
        <v>0</v>
      </c>
      <c r="I81" s="2">
        <v>0</v>
      </c>
      <c r="J81" s="2">
        <v>3.9044244982165806</v>
      </c>
      <c r="K81" s="2">
        <v>2.5070438466145224</v>
      </c>
      <c r="L81" s="2">
        <v>5.805216167502423</v>
      </c>
      <c r="M81" s="2">
        <v>0</v>
      </c>
      <c r="N81" s="2">
        <v>1.9089313493802411</v>
      </c>
      <c r="O81" s="2">
        <v>0</v>
      </c>
      <c r="P81" s="2">
        <v>0</v>
      </c>
      <c r="Q81" s="2">
        <v>25.682990417057496</v>
      </c>
      <c r="R81" s="2">
        <f t="shared" si="35"/>
        <v>17.885283370699334</v>
      </c>
      <c r="S81" s="2">
        <f t="shared" si="36"/>
        <v>0.6617616896582781</v>
      </c>
      <c r="T81" s="2">
        <f t="shared" si="37"/>
        <v>1.9089313493802411</v>
      </c>
      <c r="U81" s="2">
        <f t="shared" si="38"/>
        <v>9.709640665719004</v>
      </c>
      <c r="V81" s="2">
        <f t="shared" si="39"/>
        <v>0</v>
      </c>
      <c r="W81" s="2">
        <f t="shared" si="40"/>
        <v>0.699127960275408</v>
      </c>
      <c r="X81" s="2">
        <f t="shared" si="41"/>
        <v>5.567583395324681</v>
      </c>
      <c r="Y81" s="2"/>
      <c r="Z81" s="2">
        <v>150</v>
      </c>
      <c r="AA81" s="2">
        <v>0.998973628391411</v>
      </c>
      <c r="AB81" s="2" t="s">
        <v>74</v>
      </c>
      <c r="AC81" s="2">
        <v>0</v>
      </c>
      <c r="AD81" s="2">
        <v>0</v>
      </c>
      <c r="AE81" s="2">
        <v>0.14152343859619468</v>
      </c>
      <c r="AF81" s="2">
        <v>0</v>
      </c>
      <c r="AG81" s="2">
        <v>0</v>
      </c>
      <c r="AH81" s="2">
        <v>0</v>
      </c>
      <c r="AI81" s="2">
        <v>0</v>
      </c>
      <c r="AJ81" s="2">
        <v>0</v>
      </c>
      <c r="AK81" s="2">
        <v>0</v>
      </c>
      <c r="AL81" s="2">
        <v>0</v>
      </c>
      <c r="AM81" s="2">
        <v>0</v>
      </c>
      <c r="AN81" s="2">
        <v>0</v>
      </c>
      <c r="AO81" s="2">
        <v>0</v>
      </c>
      <c r="AP81" s="2">
        <v>1.3148338342995307</v>
      </c>
      <c r="AQ81" s="2">
        <v>0.3158602059080586</v>
      </c>
      <c r="AS81" s="2">
        <v>0</v>
      </c>
      <c r="AT81" s="2">
        <v>0</v>
      </c>
      <c r="AU81" s="2" t="s">
        <v>74</v>
      </c>
      <c r="AV81" s="2">
        <v>0</v>
      </c>
      <c r="AW81" s="2">
        <v>0.14152343859619468</v>
      </c>
    </row>
    <row r="82" spans="1:49" ht="12" customHeight="1">
      <c r="A82" s="2" t="s">
        <v>8</v>
      </c>
      <c r="B82" s="2">
        <v>3.816647669139703</v>
      </c>
      <c r="C82" s="2">
        <v>0</v>
      </c>
      <c r="D82" s="2">
        <v>0.37775893273331873</v>
      </c>
      <c r="E82" s="2">
        <v>1.9315046563693967</v>
      </c>
      <c r="F82" s="2">
        <v>1.3759092665688186</v>
      </c>
      <c r="G82" s="2">
        <v>0</v>
      </c>
      <c r="H82" s="2">
        <v>0</v>
      </c>
      <c r="I82" s="2">
        <v>0</v>
      </c>
      <c r="J82" s="2">
        <v>1.833879369904453</v>
      </c>
      <c r="K82" s="2">
        <v>2.0774041545919975</v>
      </c>
      <c r="L82" s="2">
        <v>5.691981188720554</v>
      </c>
      <c r="M82" s="2">
        <v>0</v>
      </c>
      <c r="N82" s="2">
        <v>0.7144177077525293</v>
      </c>
      <c r="O82" s="2">
        <v>0.16869494335820895</v>
      </c>
      <c r="P82" s="2">
        <v>0</v>
      </c>
      <c r="Q82" s="2">
        <v>17.988197889138977</v>
      </c>
      <c r="R82" s="2">
        <f t="shared" si="35"/>
        <v>14.171550219999274</v>
      </c>
      <c r="S82" s="2">
        <f t="shared" si="36"/>
        <v>0.774476068122464</v>
      </c>
      <c r="T82" s="2">
        <f t="shared" si="37"/>
        <v>0.8831126511107383</v>
      </c>
      <c r="U82" s="2">
        <f t="shared" si="38"/>
        <v>7.525860558625007</v>
      </c>
      <c r="V82" s="2">
        <f t="shared" si="39"/>
        <v>0</v>
      </c>
      <c r="W82" s="2">
        <f t="shared" si="40"/>
        <v>0.37775893273331873</v>
      </c>
      <c r="X82" s="2">
        <f t="shared" si="41"/>
        <v>5.384818077530213</v>
      </c>
      <c r="Y82" s="2"/>
      <c r="Z82" s="2">
        <v>200</v>
      </c>
      <c r="AA82" s="2">
        <v>0.16595833957196662</v>
      </c>
      <c r="AB82" s="2" t="s">
        <v>74</v>
      </c>
      <c r="AC82" s="2">
        <v>0.016822531440945157</v>
      </c>
      <c r="AD82" s="2">
        <v>0</v>
      </c>
      <c r="AE82" s="2">
        <v>0</v>
      </c>
      <c r="AF82" s="2">
        <v>0</v>
      </c>
      <c r="AG82" s="2">
        <v>0</v>
      </c>
      <c r="AH82" s="2">
        <v>0</v>
      </c>
      <c r="AI82" s="2">
        <v>0.24134028213235512</v>
      </c>
      <c r="AJ82" s="2">
        <v>0.47257156339533485</v>
      </c>
      <c r="AK82" s="2">
        <v>0.5326232758083933</v>
      </c>
      <c r="AL82" s="2">
        <v>0</v>
      </c>
      <c r="AM82" s="2">
        <v>0.1594805214415111</v>
      </c>
      <c r="AN82" s="2">
        <v>0.0029806646833953395</v>
      </c>
      <c r="AO82" s="2">
        <v>0</v>
      </c>
      <c r="AP82" s="2">
        <v>1.4314404195353814</v>
      </c>
      <c r="AQ82" s="2">
        <v>1.265482079963388</v>
      </c>
      <c r="AS82" s="2">
        <v>0.15950837307555712</v>
      </c>
      <c r="AT82" s="2">
        <v>0.5847501053549188</v>
      </c>
      <c r="AU82" s="2" t="s">
        <v>74</v>
      </c>
      <c r="AV82" s="2">
        <v>0.016822531440945157</v>
      </c>
      <c r="AW82" s="2">
        <v>0.47257156339533485</v>
      </c>
    </row>
    <row r="83" spans="1:49" ht="12" customHeight="1">
      <c r="A83" s="2" t="s">
        <v>9</v>
      </c>
      <c r="B83" s="2">
        <v>4.317316302033333</v>
      </c>
      <c r="C83" s="2">
        <v>0</v>
      </c>
      <c r="D83" s="2">
        <v>0.3524330712844527</v>
      </c>
      <c r="E83" s="2">
        <v>0.6020399799685634</v>
      </c>
      <c r="F83" s="2">
        <v>0.7645565294226422</v>
      </c>
      <c r="G83" s="2">
        <v>0</v>
      </c>
      <c r="H83" s="2">
        <v>0</v>
      </c>
      <c r="I83" s="2">
        <v>0</v>
      </c>
      <c r="J83" s="2">
        <v>3.997512605436037</v>
      </c>
      <c r="K83" s="2">
        <v>2.413802870308634</v>
      </c>
      <c r="L83" s="2">
        <v>4.290728182536229</v>
      </c>
      <c r="M83" s="2">
        <v>0</v>
      </c>
      <c r="N83" s="2">
        <v>0.6609534938131425</v>
      </c>
      <c r="O83" s="2">
        <v>0.0766552509485722</v>
      </c>
      <c r="P83" s="2">
        <v>0</v>
      </c>
      <c r="Q83" s="2">
        <v>17.475998285751608</v>
      </c>
      <c r="R83" s="2">
        <f t="shared" si="35"/>
        <v>13.158681983718274</v>
      </c>
      <c r="S83" s="2">
        <f t="shared" si="36"/>
        <v>0.7025759102685701</v>
      </c>
      <c r="T83" s="2">
        <f t="shared" si="37"/>
        <v>0.7376087447617147</v>
      </c>
      <c r="U83" s="2">
        <f t="shared" si="38"/>
        <v>8.288240787972267</v>
      </c>
      <c r="V83" s="2">
        <f t="shared" si="39"/>
        <v>0</v>
      </c>
      <c r="W83" s="2">
        <f t="shared" si="40"/>
        <v>0.3524330712844527</v>
      </c>
      <c r="X83" s="2">
        <f t="shared" si="41"/>
        <v>3.7803993796998396</v>
      </c>
      <c r="Y83" s="2"/>
      <c r="Z83" s="2">
        <v>400</v>
      </c>
      <c r="AA83" s="2">
        <v>0.0705143863726095</v>
      </c>
      <c r="AB83" s="2" t="s">
        <v>74</v>
      </c>
      <c r="AC83" s="2">
        <v>0</v>
      </c>
      <c r="AD83" s="2">
        <v>0</v>
      </c>
      <c r="AE83" s="2">
        <v>0.020056964727043037</v>
      </c>
      <c r="AF83" s="2">
        <v>0</v>
      </c>
      <c r="AG83" s="2">
        <v>0</v>
      </c>
      <c r="AH83" s="2">
        <v>0</v>
      </c>
      <c r="AI83" s="2">
        <v>0</v>
      </c>
      <c r="AJ83" s="2">
        <v>0</v>
      </c>
      <c r="AK83" s="2">
        <v>0</v>
      </c>
      <c r="AL83" s="2">
        <v>0</v>
      </c>
      <c r="AM83" s="2">
        <v>0.24233274230495688</v>
      </c>
      <c r="AN83" s="2">
        <v>0.03623540256666554</v>
      </c>
      <c r="AO83" s="2">
        <v>0</v>
      </c>
      <c r="AP83" s="2">
        <v>0.44680364377458176</v>
      </c>
      <c r="AQ83" s="2">
        <v>0.37628925740214647</v>
      </c>
      <c r="AS83" s="2">
        <v>0.24502686055248912</v>
      </c>
      <c r="AT83" s="2">
        <v>0</v>
      </c>
      <c r="AU83" s="2" t="s">
        <v>74</v>
      </c>
      <c r="AV83" s="2">
        <v>0</v>
      </c>
      <c r="AW83" s="2">
        <v>0.020056964727043037</v>
      </c>
    </row>
    <row r="84" spans="1:49" ht="12" customHeight="1">
      <c r="A84" s="2" t="s">
        <v>10</v>
      </c>
      <c r="B84" s="2">
        <v>4.858126835433109</v>
      </c>
      <c r="C84" s="2">
        <v>0</v>
      </c>
      <c r="D84" s="2">
        <v>0.5764004885531565</v>
      </c>
      <c r="E84" s="2">
        <v>0.7529939457470063</v>
      </c>
      <c r="F84" s="2">
        <v>0.5513176043579413</v>
      </c>
      <c r="G84" s="2">
        <v>0</v>
      </c>
      <c r="H84" s="2">
        <v>0</v>
      </c>
      <c r="I84" s="2">
        <v>0</v>
      </c>
      <c r="J84" s="2">
        <v>3.318558303319552</v>
      </c>
      <c r="K84" s="2">
        <v>3.0402898798783737</v>
      </c>
      <c r="L84" s="2">
        <v>5.366794855306789</v>
      </c>
      <c r="M84" s="2">
        <v>0</v>
      </c>
      <c r="N84" s="2">
        <v>0.6761858552365027</v>
      </c>
      <c r="O84" s="2">
        <v>0.07469735465040256</v>
      </c>
      <c r="P84" s="2">
        <v>0.039531088405189665</v>
      </c>
      <c r="Q84" s="2">
        <v>19.254896210888027</v>
      </c>
      <c r="R84" s="2">
        <f t="shared" si="35"/>
        <v>14.39676937545492</v>
      </c>
      <c r="S84" s="2">
        <f t="shared" si="36"/>
        <v>0.6452113592665584</v>
      </c>
      <c r="T84" s="2">
        <f t="shared" si="37"/>
        <v>0.7904142982920949</v>
      </c>
      <c r="U84" s="2">
        <f t="shared" si="38"/>
        <v>8.685353158626341</v>
      </c>
      <c r="V84" s="2">
        <f t="shared" si="39"/>
        <v>0</v>
      </c>
      <c r="W84" s="2">
        <f t="shared" si="40"/>
        <v>0.5764004885531565</v>
      </c>
      <c r="X84" s="2">
        <f t="shared" si="41"/>
        <v>4.344601429983321</v>
      </c>
      <c r="Y84" s="2"/>
      <c r="Z84" s="2">
        <v>700</v>
      </c>
      <c r="AA84" s="2">
        <v>0.30224092717231577</v>
      </c>
      <c r="AB84" s="2" t="s">
        <v>74</v>
      </c>
      <c r="AC84" s="2" t="s">
        <v>74</v>
      </c>
      <c r="AD84" s="2">
        <v>0</v>
      </c>
      <c r="AE84" s="2">
        <v>0.0869576399694625</v>
      </c>
      <c r="AF84" s="2">
        <v>0</v>
      </c>
      <c r="AG84" s="2">
        <v>0</v>
      </c>
      <c r="AH84" s="2">
        <v>0</v>
      </c>
      <c r="AI84" s="2">
        <v>0.041664231369430905</v>
      </c>
      <c r="AJ84" s="2">
        <v>0</v>
      </c>
      <c r="AK84" s="2">
        <v>1.1184083288025846</v>
      </c>
      <c r="AL84" s="2">
        <v>0</v>
      </c>
      <c r="AM84" s="2">
        <v>0</v>
      </c>
      <c r="AN84" s="2">
        <v>0</v>
      </c>
      <c r="AO84" s="2">
        <v>0</v>
      </c>
      <c r="AP84" s="2">
        <v>0.6408460906998878</v>
      </c>
      <c r="AQ84" s="2">
        <v>0.3386051635275502</v>
      </c>
      <c r="AS84" s="2">
        <v>0</v>
      </c>
      <c r="AT84" s="2">
        <v>1.1191841216308402</v>
      </c>
      <c r="AU84" s="2" t="s">
        <v>74</v>
      </c>
      <c r="AV84" s="2" t="s">
        <v>74</v>
      </c>
      <c r="AW84" s="2">
        <v>0.0869576399694625</v>
      </c>
    </row>
    <row r="85" spans="1:49" ht="12" customHeight="1">
      <c r="A85" s="2" t="s">
        <v>11</v>
      </c>
      <c r="B85" s="2">
        <v>4.5885913971473595</v>
      </c>
      <c r="C85" s="2">
        <v>0</v>
      </c>
      <c r="D85" s="2">
        <v>0.38776755648077965</v>
      </c>
      <c r="E85" s="2">
        <v>0.6429230828228834</v>
      </c>
      <c r="F85" s="2">
        <v>1.2600094580884302</v>
      </c>
      <c r="G85" s="2">
        <v>0</v>
      </c>
      <c r="H85" s="2">
        <v>0</v>
      </c>
      <c r="I85" s="2">
        <v>0</v>
      </c>
      <c r="J85" s="2">
        <v>2.5057627243787426</v>
      </c>
      <c r="K85" s="2">
        <v>0</v>
      </c>
      <c r="L85" s="2">
        <v>5.897857952371277</v>
      </c>
      <c r="M85" s="2">
        <v>0</v>
      </c>
      <c r="N85" s="2">
        <v>0</v>
      </c>
      <c r="O85" s="2">
        <v>0</v>
      </c>
      <c r="P85" s="2">
        <v>0</v>
      </c>
      <c r="Q85" s="2">
        <v>15.282912171289473</v>
      </c>
      <c r="R85" s="2">
        <f t="shared" si="35"/>
        <v>10.694320774142113</v>
      </c>
      <c r="S85" s="2">
        <f t="shared" si="36"/>
        <v>0.30274354369846096</v>
      </c>
      <c r="T85" s="2">
        <f t="shared" si="37"/>
        <v>0</v>
      </c>
      <c r="U85" s="2">
        <f t="shared" si="38"/>
        <v>8.40362067675002</v>
      </c>
      <c r="V85" s="2">
        <f t="shared" si="39"/>
        <v>0</v>
      </c>
      <c r="W85" s="2">
        <f t="shared" si="40"/>
        <v>0.38776755648077965</v>
      </c>
      <c r="X85" s="2">
        <f t="shared" si="41"/>
        <v>1.9029325409113136</v>
      </c>
      <c r="Y85" s="2"/>
      <c r="Z85" s="2">
        <v>1000</v>
      </c>
      <c r="AA85" s="2">
        <v>0.2059592376017422</v>
      </c>
      <c r="AB85" s="2" t="s">
        <v>74</v>
      </c>
      <c r="AC85" s="2">
        <v>0</v>
      </c>
      <c r="AD85" s="2">
        <v>0</v>
      </c>
      <c r="AE85" s="2">
        <v>0.05886696496174788</v>
      </c>
      <c r="AF85" s="2">
        <v>0</v>
      </c>
      <c r="AG85" s="2">
        <v>0</v>
      </c>
      <c r="AH85" s="2">
        <v>0</v>
      </c>
      <c r="AI85" s="2">
        <v>0.32514679924040096</v>
      </c>
      <c r="AJ85" s="2">
        <v>0</v>
      </c>
      <c r="AK85" s="2">
        <v>0.7484730256449231</v>
      </c>
      <c r="AL85" s="2">
        <v>0</v>
      </c>
      <c r="AM85" s="2">
        <v>0</v>
      </c>
      <c r="AN85" s="2">
        <v>0</v>
      </c>
      <c r="AO85" s="2">
        <v>0</v>
      </c>
      <c r="AP85" s="2">
        <v>0.4919037571681486</v>
      </c>
      <c r="AQ85" s="2">
        <v>0.2859445195664301</v>
      </c>
      <c r="AS85" s="2">
        <v>0</v>
      </c>
      <c r="AT85" s="2">
        <v>0.8160467579583558</v>
      </c>
      <c r="AU85" s="2" t="s">
        <v>74</v>
      </c>
      <c r="AV85" s="2">
        <v>0</v>
      </c>
      <c r="AW85" s="2">
        <v>0.05886696496174788</v>
      </c>
    </row>
    <row r="86" spans="1:25" ht="12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</row>
    <row r="87" spans="1:49" s="5" customFormat="1" ht="12" customHeight="1">
      <c r="A87" s="3" t="s">
        <v>56</v>
      </c>
      <c r="B87" s="3" t="s">
        <v>0</v>
      </c>
      <c r="C87" s="3" t="s">
        <v>1</v>
      </c>
      <c r="D87" s="3" t="s">
        <v>12</v>
      </c>
      <c r="E87" s="3" t="s">
        <v>13</v>
      </c>
      <c r="F87" s="3" t="s">
        <v>14</v>
      </c>
      <c r="G87" s="3" t="s">
        <v>15</v>
      </c>
      <c r="H87" s="3" t="s">
        <v>16</v>
      </c>
      <c r="I87" s="3" t="s">
        <v>17</v>
      </c>
      <c r="J87" s="3" t="s">
        <v>41</v>
      </c>
      <c r="K87" s="3" t="s">
        <v>18</v>
      </c>
      <c r="L87" s="3" t="s">
        <v>19</v>
      </c>
      <c r="M87" s="3" t="s">
        <v>20</v>
      </c>
      <c r="N87" s="3" t="s">
        <v>21</v>
      </c>
      <c r="O87" s="3" t="s">
        <v>22</v>
      </c>
      <c r="P87" s="3" t="s">
        <v>23</v>
      </c>
      <c r="Q87" s="3" t="s">
        <v>24</v>
      </c>
      <c r="R87" s="3" t="s">
        <v>26</v>
      </c>
      <c r="S87" s="3" t="s">
        <v>27</v>
      </c>
      <c r="T87" s="3" t="s">
        <v>42</v>
      </c>
      <c r="U87" s="3" t="s">
        <v>44</v>
      </c>
      <c r="V87" s="3" t="s">
        <v>1</v>
      </c>
      <c r="W87" s="3" t="s">
        <v>12</v>
      </c>
      <c r="X87" s="3" t="s">
        <v>43</v>
      </c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</row>
    <row r="88" spans="1:24" ht="12" customHeight="1">
      <c r="A88" s="1" t="s">
        <v>2</v>
      </c>
      <c r="B88" s="2">
        <v>5.853143827740864</v>
      </c>
      <c r="C88" s="2">
        <v>0</v>
      </c>
      <c r="D88" s="2">
        <v>0.6126727093714742</v>
      </c>
      <c r="E88" s="2">
        <v>3.8533271391703967</v>
      </c>
      <c r="F88" s="2">
        <v>3.2468782328509342</v>
      </c>
      <c r="G88" s="2">
        <v>0</v>
      </c>
      <c r="H88" s="2">
        <v>0</v>
      </c>
      <c r="I88" s="2">
        <v>0</v>
      </c>
      <c r="J88" s="2">
        <v>0</v>
      </c>
      <c r="K88" s="2">
        <v>0</v>
      </c>
      <c r="L88" s="2">
        <v>11.996462144908072</v>
      </c>
      <c r="M88" s="2">
        <v>0</v>
      </c>
      <c r="N88" s="2">
        <v>2.163427863536819</v>
      </c>
      <c r="O88" s="2">
        <v>0.14679410240205032</v>
      </c>
      <c r="P88" s="2">
        <v>0</v>
      </c>
      <c r="Q88" s="2">
        <v>27.87270601998061</v>
      </c>
      <c r="R88" s="2">
        <f>Q88-B88</f>
        <v>22.019562192239746</v>
      </c>
      <c r="S88" s="2">
        <f>(E88+F88+G88+I88+K88)/(C88+D88+O88+P88+N88+M88+L88)</f>
        <v>0.4759055941606862</v>
      </c>
      <c r="T88" s="2">
        <f>N88+O88+P88</f>
        <v>2.310221965938869</v>
      </c>
      <c r="U88" s="2">
        <f>J88+L88+M88</f>
        <v>11.996462144908072</v>
      </c>
      <c r="V88" s="2">
        <f>C88</f>
        <v>0</v>
      </c>
      <c r="W88" s="2">
        <f>+D88</f>
        <v>0.6126727093714742</v>
      </c>
      <c r="X88" s="2">
        <f>E88+F88+G88+I88+K88</f>
        <v>7.100205372021331</v>
      </c>
    </row>
    <row r="89" spans="1:24" ht="12" customHeight="1">
      <c r="A89" s="1" t="s">
        <v>5</v>
      </c>
      <c r="B89" s="2">
        <v>5.636321577081651</v>
      </c>
      <c r="C89" s="2">
        <v>0</v>
      </c>
      <c r="D89" s="2">
        <v>0</v>
      </c>
      <c r="E89" s="2">
        <v>1.4713024022642276</v>
      </c>
      <c r="F89" s="2">
        <v>1.1397863521501097</v>
      </c>
      <c r="G89" s="2">
        <v>0</v>
      </c>
      <c r="H89" s="2">
        <v>0</v>
      </c>
      <c r="I89" s="2">
        <v>0</v>
      </c>
      <c r="J89" s="2">
        <v>0</v>
      </c>
      <c r="K89" s="2">
        <v>0</v>
      </c>
      <c r="L89" s="2">
        <v>7.064492403665988</v>
      </c>
      <c r="M89" s="2">
        <v>0</v>
      </c>
      <c r="N89" s="2">
        <v>0.7947153097066607</v>
      </c>
      <c r="O89" s="2">
        <v>0.65223447390957</v>
      </c>
      <c r="P89" s="2">
        <v>0</v>
      </c>
      <c r="Q89" s="2">
        <v>16.758852518778205</v>
      </c>
      <c r="R89" s="2">
        <f>Q89-B89</f>
        <v>11.122530941696555</v>
      </c>
      <c r="S89" s="2">
        <f>(E89+F89+G89+I89+K89)/(C89+D89+O89+P89+N89+M89+L89)</f>
        <v>0.3067739516947928</v>
      </c>
      <c r="T89" s="2">
        <f>N89+O89+P89</f>
        <v>1.4469497836162306</v>
      </c>
      <c r="U89" s="2">
        <f>J89+L89+M89</f>
        <v>7.064492403665988</v>
      </c>
      <c r="V89" s="2">
        <f>C89</f>
        <v>0</v>
      </c>
      <c r="W89" s="2">
        <f>+D89</f>
        <v>0</v>
      </c>
      <c r="X89" s="2">
        <f>E89+F89+G89+I89+K89</f>
        <v>2.6110887544143373</v>
      </c>
    </row>
    <row r="90" spans="2:24" ht="12" customHeight="1"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</row>
    <row r="91" spans="1:49" s="5" customFormat="1" ht="12" customHeight="1">
      <c r="A91" s="3" t="s">
        <v>57</v>
      </c>
      <c r="B91" s="3" t="s">
        <v>0</v>
      </c>
      <c r="C91" s="3" t="s">
        <v>1</v>
      </c>
      <c r="D91" s="3" t="s">
        <v>12</v>
      </c>
      <c r="E91" s="3" t="s">
        <v>13</v>
      </c>
      <c r="F91" s="3" t="s">
        <v>14</v>
      </c>
      <c r="G91" s="3" t="s">
        <v>15</v>
      </c>
      <c r="H91" s="3" t="s">
        <v>16</v>
      </c>
      <c r="I91" s="3" t="s">
        <v>17</v>
      </c>
      <c r="J91" s="3" t="s">
        <v>41</v>
      </c>
      <c r="K91" s="3" t="s">
        <v>18</v>
      </c>
      <c r="L91" s="3" t="s">
        <v>19</v>
      </c>
      <c r="M91" s="3" t="s">
        <v>20</v>
      </c>
      <c r="N91" s="3" t="s">
        <v>21</v>
      </c>
      <c r="O91" s="3" t="s">
        <v>22</v>
      </c>
      <c r="P91" s="3" t="s">
        <v>23</v>
      </c>
      <c r="Q91" s="3" t="s">
        <v>24</v>
      </c>
      <c r="R91" s="3" t="s">
        <v>26</v>
      </c>
      <c r="S91" s="3" t="s">
        <v>27</v>
      </c>
      <c r="T91" s="3" t="s">
        <v>42</v>
      </c>
      <c r="U91" s="3" t="s">
        <v>44</v>
      </c>
      <c r="V91" s="3" t="s">
        <v>1</v>
      </c>
      <c r="W91" s="3" t="s">
        <v>12</v>
      </c>
      <c r="X91" s="3" t="s">
        <v>43</v>
      </c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</row>
    <row r="92" spans="1:24" ht="12" customHeight="1">
      <c r="A92" s="1" t="s">
        <v>2</v>
      </c>
      <c r="B92" s="2">
        <v>6.183567285668595</v>
      </c>
      <c r="C92" s="2">
        <v>1.4482964264414517</v>
      </c>
      <c r="D92" s="2">
        <v>2.6790068277475894</v>
      </c>
      <c r="E92" s="2">
        <v>1.8078284160780866</v>
      </c>
      <c r="F92" s="2">
        <v>2.710052852222204</v>
      </c>
      <c r="G92" s="2">
        <v>0.4943926210303652</v>
      </c>
      <c r="H92" s="2">
        <v>0</v>
      </c>
      <c r="I92" s="2">
        <v>0</v>
      </c>
      <c r="J92" s="2">
        <v>0</v>
      </c>
      <c r="K92" s="2">
        <v>0</v>
      </c>
      <c r="L92" s="2">
        <v>8.07664656143567</v>
      </c>
      <c r="M92" s="2">
        <v>0</v>
      </c>
      <c r="N92" s="2">
        <v>1.6094671002117802</v>
      </c>
      <c r="O92" s="2">
        <v>0.570600108604471</v>
      </c>
      <c r="P92" s="2">
        <v>0</v>
      </c>
      <c r="Q92" s="2">
        <v>25.57985819944021</v>
      </c>
      <c r="R92" s="2">
        <f>Q92-B92</f>
        <v>19.396290913771615</v>
      </c>
      <c r="S92" s="2">
        <f>(E92+F92+G92+I92+K92)/(C92+D92+O92+P92+N92+M92+L92)</f>
        <v>0.34846134294849107</v>
      </c>
      <c r="T92" s="2">
        <f>N92+O92+P92</f>
        <v>2.180067208816251</v>
      </c>
      <c r="U92" s="2">
        <f>J92+L92+M92</f>
        <v>8.07664656143567</v>
      </c>
      <c r="V92" s="2">
        <f>C92</f>
        <v>1.4482964264414517</v>
      </c>
      <c r="W92" s="2">
        <f>+D92</f>
        <v>2.6790068277475894</v>
      </c>
      <c r="X92" s="2">
        <f>E92+F92+G92+I92+K92</f>
        <v>5.012273889330656</v>
      </c>
    </row>
    <row r="93" spans="1:24" ht="12" customHeight="1">
      <c r="A93" s="1" t="s">
        <v>5</v>
      </c>
      <c r="B93" s="2">
        <v>5.4784506611837385</v>
      </c>
      <c r="C93" s="2">
        <v>0</v>
      </c>
      <c r="D93" s="2">
        <v>0</v>
      </c>
      <c r="E93" s="2">
        <v>1.8116621497405934</v>
      </c>
      <c r="F93" s="2">
        <v>1.7513907033829548</v>
      </c>
      <c r="G93" s="2">
        <v>0.10537865473435601</v>
      </c>
      <c r="H93" s="2">
        <v>0</v>
      </c>
      <c r="I93" s="2">
        <v>0.08936233853630728</v>
      </c>
      <c r="J93" s="2">
        <v>0</v>
      </c>
      <c r="K93" s="2">
        <v>0</v>
      </c>
      <c r="L93" s="2">
        <v>6.788019503390758</v>
      </c>
      <c r="M93" s="2">
        <v>0</v>
      </c>
      <c r="N93" s="2">
        <v>1.207134255092595</v>
      </c>
      <c r="O93" s="2">
        <v>0.15469236370855854</v>
      </c>
      <c r="P93" s="2">
        <v>0</v>
      </c>
      <c r="Q93" s="2">
        <v>17.38609062976986</v>
      </c>
      <c r="R93" s="2">
        <f>Q93-B93</f>
        <v>11.907639968586121</v>
      </c>
      <c r="S93" s="2">
        <f>(E93+F93+G93+I93+K93)/(C93+D93+O93+P93+N93+M93+L93)</f>
        <v>0.4610877052220402</v>
      </c>
      <c r="T93" s="2">
        <f>N93+O93+P93</f>
        <v>1.3618266188011536</v>
      </c>
      <c r="U93" s="2">
        <f>J93+L93+M93</f>
        <v>6.788019503390758</v>
      </c>
      <c r="V93" s="2">
        <f>C93</f>
        <v>0</v>
      </c>
      <c r="W93" s="2">
        <f>+D93</f>
        <v>0</v>
      </c>
      <c r="X93" s="2">
        <f>E93+F93+G93+I93+K93</f>
        <v>3.7577938463942115</v>
      </c>
    </row>
    <row r="94" spans="2:24" ht="12" customHeight="1"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</row>
    <row r="95" spans="1:49" s="5" customFormat="1" ht="12" customHeight="1">
      <c r="A95" s="3" t="s">
        <v>58</v>
      </c>
      <c r="B95" s="3" t="s">
        <v>0</v>
      </c>
      <c r="C95" s="3" t="s">
        <v>1</v>
      </c>
      <c r="D95" s="3" t="s">
        <v>12</v>
      </c>
      <c r="E95" s="3" t="s">
        <v>13</v>
      </c>
      <c r="F95" s="3" t="s">
        <v>14</v>
      </c>
      <c r="G95" s="3" t="s">
        <v>15</v>
      </c>
      <c r="H95" s="3" t="s">
        <v>16</v>
      </c>
      <c r="I95" s="3" t="s">
        <v>17</v>
      </c>
      <c r="J95" s="3" t="s">
        <v>41</v>
      </c>
      <c r="K95" s="3" t="s">
        <v>18</v>
      </c>
      <c r="L95" s="3" t="s">
        <v>19</v>
      </c>
      <c r="M95" s="3" t="s">
        <v>20</v>
      </c>
      <c r="N95" s="3" t="s">
        <v>21</v>
      </c>
      <c r="O95" s="3" t="s">
        <v>22</v>
      </c>
      <c r="P95" s="3" t="s">
        <v>23</v>
      </c>
      <c r="Q95" s="3" t="s">
        <v>24</v>
      </c>
      <c r="R95" s="3" t="s">
        <v>26</v>
      </c>
      <c r="S95" s="3" t="s">
        <v>27</v>
      </c>
      <c r="T95" s="3" t="s">
        <v>42</v>
      </c>
      <c r="U95" s="3" t="s">
        <v>44</v>
      </c>
      <c r="V95" s="3" t="s">
        <v>1</v>
      </c>
      <c r="W95" s="3" t="s">
        <v>12</v>
      </c>
      <c r="X95" s="3" t="s">
        <v>43</v>
      </c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</row>
    <row r="96" spans="1:24" ht="12" customHeight="1">
      <c r="A96" s="1" t="s">
        <v>2</v>
      </c>
      <c r="B96" s="2">
        <v>5.463431061884274</v>
      </c>
      <c r="C96" s="2">
        <v>0</v>
      </c>
      <c r="D96" s="2">
        <v>0.5763415138095499</v>
      </c>
      <c r="E96" s="2">
        <v>1.0488566206943424</v>
      </c>
      <c r="F96" s="2">
        <v>0.3892603329827345</v>
      </c>
      <c r="G96" s="2">
        <v>0.1280857417402883</v>
      </c>
      <c r="H96" s="2">
        <v>0</v>
      </c>
      <c r="I96" s="2">
        <v>0.10850225144631942</v>
      </c>
      <c r="J96" s="2">
        <v>0</v>
      </c>
      <c r="K96" s="2">
        <v>0</v>
      </c>
      <c r="L96" s="2">
        <v>7.55930648313907</v>
      </c>
      <c r="M96" s="2">
        <v>0</v>
      </c>
      <c r="N96" s="2">
        <v>0.7192472196554864</v>
      </c>
      <c r="O96" s="2">
        <v>0.09441056499519844</v>
      </c>
      <c r="P96" s="2">
        <v>0</v>
      </c>
      <c r="Q96" s="2">
        <v>16.087441790347263</v>
      </c>
      <c r="R96" s="2">
        <f>Q96-B96</f>
        <v>10.62401072846299</v>
      </c>
      <c r="S96" s="2">
        <f>(E96+F96+G96+I96+K96)/(C96+D96+O96+P96+N96+M96+L96)</f>
        <v>0.18713238632509915</v>
      </c>
      <c r="T96" s="2">
        <f>N96+O96+P96</f>
        <v>0.8136577846506848</v>
      </c>
      <c r="U96" s="2">
        <f>J96+L96+M96</f>
        <v>7.55930648313907</v>
      </c>
      <c r="V96" s="2">
        <f>C96</f>
        <v>0</v>
      </c>
      <c r="W96" s="2">
        <f>+D96</f>
        <v>0.5763415138095499</v>
      </c>
      <c r="X96" s="2">
        <f>E96+F96+G96+I96+K96</f>
        <v>1.6747049468636845</v>
      </c>
    </row>
    <row r="97" spans="1:24" ht="12" customHeight="1">
      <c r="A97" s="1" t="s">
        <v>5</v>
      </c>
      <c r="B97" s="2">
        <v>5.146285459795796</v>
      </c>
      <c r="C97" s="2">
        <v>0</v>
      </c>
      <c r="D97" s="2">
        <v>0.600789906530953</v>
      </c>
      <c r="E97" s="2">
        <v>1.6377848535010697</v>
      </c>
      <c r="F97" s="2">
        <v>0.5907312083988722</v>
      </c>
      <c r="G97" s="2">
        <v>0</v>
      </c>
      <c r="H97" s="2">
        <v>0</v>
      </c>
      <c r="I97" s="2">
        <v>0</v>
      </c>
      <c r="J97" s="2">
        <v>3.329880556522418</v>
      </c>
      <c r="K97" s="2">
        <v>2.2913545800722868</v>
      </c>
      <c r="L97" s="2">
        <v>5.491324190628533</v>
      </c>
      <c r="M97" s="2">
        <v>0</v>
      </c>
      <c r="N97" s="2">
        <v>0.8787084774602076</v>
      </c>
      <c r="O97" s="2">
        <v>0.08989871308828015</v>
      </c>
      <c r="P97" s="2">
        <v>0</v>
      </c>
      <c r="Q97" s="2">
        <v>20.05675794599842</v>
      </c>
      <c r="R97" s="2">
        <f>Q97-B97</f>
        <v>14.910472486202625</v>
      </c>
      <c r="S97" s="2">
        <f>(E97+F97+G97+I97+K97)/(C97+D97+O97+P97+N97+M97+L97)</f>
        <v>0.6401429057737886</v>
      </c>
      <c r="T97" s="2">
        <f>N97+O97+P97</f>
        <v>0.9686071905484878</v>
      </c>
      <c r="U97" s="2">
        <f>J97+L97+M97</f>
        <v>8.82120474715095</v>
      </c>
      <c r="V97" s="2">
        <f>C97</f>
        <v>0</v>
      </c>
      <c r="W97" s="2">
        <f>+D97</f>
        <v>0.600789906530953</v>
      </c>
      <c r="X97" s="2">
        <f>E97+F97+G97+I97+K97</f>
        <v>4.519870641972229</v>
      </c>
    </row>
    <row r="98" spans="2:24" ht="12" customHeight="1"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</row>
    <row r="99" spans="1:49" s="5" customFormat="1" ht="12" customHeight="1">
      <c r="A99" s="3" t="s">
        <v>59</v>
      </c>
      <c r="B99" s="3" t="s">
        <v>0</v>
      </c>
      <c r="C99" s="3" t="s">
        <v>1</v>
      </c>
      <c r="D99" s="3" t="s">
        <v>12</v>
      </c>
      <c r="E99" s="3" t="s">
        <v>13</v>
      </c>
      <c r="F99" s="3" t="s">
        <v>14</v>
      </c>
      <c r="G99" s="3" t="s">
        <v>15</v>
      </c>
      <c r="H99" s="3" t="s">
        <v>16</v>
      </c>
      <c r="I99" s="3" t="s">
        <v>17</v>
      </c>
      <c r="J99" s="3" t="s">
        <v>41</v>
      </c>
      <c r="K99" s="3" t="s">
        <v>18</v>
      </c>
      <c r="L99" s="3" t="s">
        <v>19</v>
      </c>
      <c r="M99" s="3" t="s">
        <v>20</v>
      </c>
      <c r="N99" s="3" t="s">
        <v>21</v>
      </c>
      <c r="O99" s="3" t="s">
        <v>22</v>
      </c>
      <c r="P99" s="3" t="s">
        <v>23</v>
      </c>
      <c r="Q99" s="3" t="s">
        <v>24</v>
      </c>
      <c r="R99" s="3" t="s">
        <v>26</v>
      </c>
      <c r="S99" s="3" t="s">
        <v>27</v>
      </c>
      <c r="T99" s="3" t="s">
        <v>42</v>
      </c>
      <c r="U99" s="3" t="s">
        <v>44</v>
      </c>
      <c r="V99" s="3" t="s">
        <v>1</v>
      </c>
      <c r="W99" s="3" t="s">
        <v>12</v>
      </c>
      <c r="X99" s="3" t="s">
        <v>43</v>
      </c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</row>
    <row r="100" spans="1:24" ht="12" customHeight="1">
      <c r="A100" s="1" t="s">
        <v>2</v>
      </c>
      <c r="B100" s="2">
        <v>5.799561675978757</v>
      </c>
      <c r="C100" s="2">
        <v>0</v>
      </c>
      <c r="D100" s="2">
        <v>0.9285809457635796</v>
      </c>
      <c r="E100" s="2">
        <v>2.704894402580153</v>
      </c>
      <c r="F100" s="2">
        <v>1.8073316503076715</v>
      </c>
      <c r="G100" s="2">
        <v>0</v>
      </c>
      <c r="H100" s="2">
        <v>0</v>
      </c>
      <c r="I100" s="2">
        <v>0</v>
      </c>
      <c r="J100" s="2">
        <v>0</v>
      </c>
      <c r="K100" s="2">
        <v>0</v>
      </c>
      <c r="L100" s="2">
        <v>9.232717811836261</v>
      </c>
      <c r="M100" s="2">
        <v>0</v>
      </c>
      <c r="N100" s="2">
        <v>0.8834861748339453</v>
      </c>
      <c r="O100" s="2">
        <v>0.39920162429695655</v>
      </c>
      <c r="P100" s="2">
        <v>0</v>
      </c>
      <c r="Q100" s="2">
        <v>21.755774285597322</v>
      </c>
      <c r="R100" s="2">
        <f>Q100-B100</f>
        <v>15.956212609618564</v>
      </c>
      <c r="S100" s="2">
        <f>(E100+F100+G100+I100+K100)/(C100+D100+O100+P100+N100+M100+L100)</f>
        <v>0.3942879546842856</v>
      </c>
      <c r="T100" s="2">
        <f>N100+O100+P100</f>
        <v>1.2826877991309018</v>
      </c>
      <c r="U100" s="2">
        <f>J100+L100+M100</f>
        <v>9.232717811836261</v>
      </c>
      <c r="V100" s="2">
        <f>C100</f>
        <v>0</v>
      </c>
      <c r="W100" s="2">
        <f>+D100</f>
        <v>0.9285809457635796</v>
      </c>
      <c r="X100" s="2">
        <f>E100+F100+G100+I100+K100</f>
        <v>4.512226052887825</v>
      </c>
    </row>
    <row r="101" spans="1:24" ht="12" customHeight="1">
      <c r="A101" s="1" t="s">
        <v>5</v>
      </c>
      <c r="B101" s="2">
        <v>5.644833932166122</v>
      </c>
      <c r="C101" s="2">
        <v>0</v>
      </c>
      <c r="D101" s="2">
        <v>0.47029937164290925</v>
      </c>
      <c r="E101" s="2">
        <v>2.182983839291448</v>
      </c>
      <c r="F101" s="2">
        <v>4.742121137525383</v>
      </c>
      <c r="G101" s="2">
        <v>0</v>
      </c>
      <c r="H101" s="2">
        <v>0</v>
      </c>
      <c r="I101" s="2">
        <v>0</v>
      </c>
      <c r="J101" s="2">
        <v>2.418513034745988</v>
      </c>
      <c r="K101" s="2">
        <v>1.995283747265136</v>
      </c>
      <c r="L101" s="2">
        <v>5.173598222956589</v>
      </c>
      <c r="M101" s="2">
        <v>0</v>
      </c>
      <c r="N101" s="2">
        <v>0.29504471650325487</v>
      </c>
      <c r="O101" s="2">
        <v>0.09614938408007287</v>
      </c>
      <c r="P101" s="2">
        <v>0</v>
      </c>
      <c r="Q101" s="2">
        <v>23.018827386176905</v>
      </c>
      <c r="R101" s="2">
        <f>Q101-B101</f>
        <v>17.373993454010783</v>
      </c>
      <c r="S101" s="2">
        <f>(E101+F101+G101+I101+K101)/(C101+D101+O101+P101+N101+M101+L101)</f>
        <v>1.4780866927344563</v>
      </c>
      <c r="T101" s="2">
        <f>N101+O101+P101</f>
        <v>0.3911941005833277</v>
      </c>
      <c r="U101" s="2">
        <f>J101+L101+M101</f>
        <v>7.5921112577025776</v>
      </c>
      <c r="V101" s="2">
        <f>C101</f>
        <v>0</v>
      </c>
      <c r="W101" s="2">
        <f>+D101</f>
        <v>0.47029937164290925</v>
      </c>
      <c r="X101" s="2">
        <f>E101+F101+G101+I101+K101</f>
        <v>8.920388724081967</v>
      </c>
    </row>
    <row r="102" spans="2:24" ht="12" customHeight="1"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</row>
    <row r="103" spans="1:49" s="5" customFormat="1" ht="12" customHeight="1">
      <c r="A103" s="3" t="s">
        <v>47</v>
      </c>
      <c r="B103" s="3" t="s">
        <v>0</v>
      </c>
      <c r="C103" s="3" t="s">
        <v>1</v>
      </c>
      <c r="D103" s="3" t="s">
        <v>12</v>
      </c>
      <c r="E103" s="3" t="s">
        <v>13</v>
      </c>
      <c r="F103" s="3" t="s">
        <v>14</v>
      </c>
      <c r="G103" s="3" t="s">
        <v>15</v>
      </c>
      <c r="H103" s="3" t="s">
        <v>16</v>
      </c>
      <c r="I103" s="3" t="s">
        <v>17</v>
      </c>
      <c r="J103" s="3" t="s">
        <v>41</v>
      </c>
      <c r="K103" s="3" t="s">
        <v>18</v>
      </c>
      <c r="L103" s="3" t="s">
        <v>19</v>
      </c>
      <c r="M103" s="3" t="s">
        <v>20</v>
      </c>
      <c r="N103" s="3" t="s">
        <v>21</v>
      </c>
      <c r="O103" s="3" t="s">
        <v>22</v>
      </c>
      <c r="P103" s="3" t="s">
        <v>23</v>
      </c>
      <c r="Q103" s="3" t="s">
        <v>24</v>
      </c>
      <c r="R103" s="3" t="s">
        <v>26</v>
      </c>
      <c r="S103" s="3" t="s">
        <v>27</v>
      </c>
      <c r="T103" s="3" t="s">
        <v>42</v>
      </c>
      <c r="U103" s="3" t="s">
        <v>44</v>
      </c>
      <c r="V103" s="3" t="s">
        <v>1</v>
      </c>
      <c r="W103" s="3" t="s">
        <v>12</v>
      </c>
      <c r="X103" s="3" t="s">
        <v>43</v>
      </c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</row>
    <row r="104" spans="1:24" ht="12" customHeight="1">
      <c r="A104" s="1" t="s">
        <v>2</v>
      </c>
      <c r="B104" s="2">
        <v>10.632774341250133</v>
      </c>
      <c r="C104" s="2">
        <v>0</v>
      </c>
      <c r="D104" s="2">
        <v>1.1609130030071177</v>
      </c>
      <c r="E104" s="2">
        <v>4.763129154046492</v>
      </c>
      <c r="F104" s="2">
        <v>5.999709925434668</v>
      </c>
      <c r="G104" s="2">
        <v>0</v>
      </c>
      <c r="H104" s="2">
        <v>0</v>
      </c>
      <c r="I104" s="2">
        <v>0</v>
      </c>
      <c r="J104" s="2">
        <v>3.6717588905469603</v>
      </c>
      <c r="K104" s="2">
        <v>7.023836381348271</v>
      </c>
      <c r="L104" s="2">
        <v>7.0040792365113465</v>
      </c>
      <c r="M104" s="2">
        <v>0</v>
      </c>
      <c r="N104" s="2">
        <v>0</v>
      </c>
      <c r="O104" s="2">
        <v>0</v>
      </c>
      <c r="P104" s="2">
        <v>0</v>
      </c>
      <c r="Q104" s="2">
        <v>40.25620093214499</v>
      </c>
      <c r="R104" s="2">
        <f>Q104-B104</f>
        <v>29.62342659089486</v>
      </c>
      <c r="S104" s="2">
        <f>(E104+F104+G104+I104+K104)/(C104+D104+O104+P104+N104+M104+L104)</f>
        <v>2.178406903406734</v>
      </c>
      <c r="T104" s="2">
        <f>N104+O104+P104</f>
        <v>0</v>
      </c>
      <c r="U104" s="2">
        <f>J104+L104+M104</f>
        <v>10.675838127058306</v>
      </c>
      <c r="V104" s="2">
        <f>C104</f>
        <v>0</v>
      </c>
      <c r="W104" s="2">
        <f>+D104</f>
        <v>1.1609130030071177</v>
      </c>
      <c r="X104" s="2">
        <f>E104+F104+G104+I104+K104</f>
        <v>17.786675460829432</v>
      </c>
    </row>
    <row r="105" spans="1:24" ht="12" customHeight="1">
      <c r="A105" s="1" t="s">
        <v>5</v>
      </c>
      <c r="B105" s="2">
        <v>7.932984602271927</v>
      </c>
      <c r="C105" s="2">
        <v>0</v>
      </c>
      <c r="D105" s="2">
        <v>0.8443803921168609</v>
      </c>
      <c r="E105" s="2">
        <v>3.251240764473724</v>
      </c>
      <c r="F105" s="2">
        <v>2.3046611177655447</v>
      </c>
      <c r="G105" s="2">
        <v>0</v>
      </c>
      <c r="H105" s="2">
        <v>0</v>
      </c>
      <c r="I105" s="2">
        <v>0</v>
      </c>
      <c r="J105" s="2">
        <v>2.692930134107918</v>
      </c>
      <c r="K105" s="2">
        <v>2.4070568192168342</v>
      </c>
      <c r="L105" s="2">
        <v>6.33373308368272</v>
      </c>
      <c r="M105" s="2">
        <v>0</v>
      </c>
      <c r="N105" s="2">
        <v>0.46085220537196636</v>
      </c>
      <c r="O105" s="2">
        <v>0.6342147456329277</v>
      </c>
      <c r="P105" s="2">
        <v>0</v>
      </c>
      <c r="Q105" s="2">
        <v>26.862053864640423</v>
      </c>
      <c r="R105" s="2">
        <f>Q105-B105</f>
        <v>18.929069262368497</v>
      </c>
      <c r="S105" s="2">
        <f>(E105+F105+G105+I105+K105)/(C105+D105+O105+P105+N105+M105+L105)</f>
        <v>0.9625027245455354</v>
      </c>
      <c r="T105" s="2">
        <f>N105+O105+P105</f>
        <v>1.095066951004894</v>
      </c>
      <c r="U105" s="2">
        <f>J105+L105+M105</f>
        <v>9.026663217790638</v>
      </c>
      <c r="V105" s="2">
        <f>C105</f>
        <v>0</v>
      </c>
      <c r="W105" s="2">
        <f>+D105</f>
        <v>0.8443803921168609</v>
      </c>
      <c r="X105" s="2">
        <f>E105+F105+G105+I105+K105</f>
        <v>7.9629587014561025</v>
      </c>
    </row>
    <row r="106" spans="2:24" ht="12" customHeight="1"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</row>
    <row r="107" spans="1:49" s="3" customFormat="1" ht="12" customHeight="1">
      <c r="A107" s="3" t="s">
        <v>33</v>
      </c>
      <c r="B107" s="3" t="s">
        <v>0</v>
      </c>
      <c r="C107" s="3" t="s">
        <v>1</v>
      </c>
      <c r="D107" s="3" t="s">
        <v>12</v>
      </c>
      <c r="E107" s="3" t="s">
        <v>13</v>
      </c>
      <c r="F107" s="3" t="s">
        <v>14</v>
      </c>
      <c r="G107" s="3" t="s">
        <v>15</v>
      </c>
      <c r="H107" s="3" t="s">
        <v>16</v>
      </c>
      <c r="I107" s="3" t="s">
        <v>17</v>
      </c>
      <c r="J107" s="3" t="s">
        <v>41</v>
      </c>
      <c r="K107" s="3" t="s">
        <v>18</v>
      </c>
      <c r="L107" s="3" t="s">
        <v>19</v>
      </c>
      <c r="M107" s="3" t="s">
        <v>20</v>
      </c>
      <c r="N107" s="3" t="s">
        <v>21</v>
      </c>
      <c r="O107" s="3" t="s">
        <v>22</v>
      </c>
      <c r="P107" s="3" t="s">
        <v>23</v>
      </c>
      <c r="Q107" s="3" t="s">
        <v>24</v>
      </c>
      <c r="R107" s="3" t="s">
        <v>26</v>
      </c>
      <c r="S107" s="3" t="s">
        <v>27</v>
      </c>
      <c r="T107" s="3" t="s">
        <v>42</v>
      </c>
      <c r="U107" s="3" t="s">
        <v>44</v>
      </c>
      <c r="V107" s="3" t="s">
        <v>1</v>
      </c>
      <c r="W107" s="3" t="s">
        <v>12</v>
      </c>
      <c r="X107" s="3" t="s">
        <v>43</v>
      </c>
      <c r="Z107" s="4" t="s">
        <v>33</v>
      </c>
      <c r="AA107" s="4" t="s">
        <v>0</v>
      </c>
      <c r="AB107" s="4" t="s">
        <v>1</v>
      </c>
      <c r="AC107" s="4" t="s">
        <v>12</v>
      </c>
      <c r="AD107" s="4" t="s">
        <v>13</v>
      </c>
      <c r="AE107" s="4" t="s">
        <v>14</v>
      </c>
      <c r="AF107" s="4" t="s">
        <v>15</v>
      </c>
      <c r="AG107" s="4" t="s">
        <v>16</v>
      </c>
      <c r="AH107" s="4" t="s">
        <v>17</v>
      </c>
      <c r="AI107" s="4" t="s">
        <v>41</v>
      </c>
      <c r="AJ107" s="4" t="s">
        <v>18</v>
      </c>
      <c r="AK107" s="4" t="s">
        <v>19</v>
      </c>
      <c r="AL107" s="4" t="s">
        <v>20</v>
      </c>
      <c r="AM107" s="4" t="s">
        <v>21</v>
      </c>
      <c r="AN107" s="4" t="s">
        <v>22</v>
      </c>
      <c r="AO107" s="4" t="s">
        <v>23</v>
      </c>
      <c r="AP107" s="4" t="s">
        <v>24</v>
      </c>
      <c r="AQ107" s="4" t="s">
        <v>26</v>
      </c>
      <c r="AR107" s="4" t="s">
        <v>27</v>
      </c>
      <c r="AS107" s="4" t="s">
        <v>42</v>
      </c>
      <c r="AT107" s="4" t="s">
        <v>44</v>
      </c>
      <c r="AU107" s="4" t="s">
        <v>1</v>
      </c>
      <c r="AV107" s="4" t="s">
        <v>12</v>
      </c>
      <c r="AW107" s="4" t="s">
        <v>43</v>
      </c>
    </row>
    <row r="108" spans="1:49" s="2" customFormat="1" ht="12" customHeight="1">
      <c r="A108" s="2" t="s">
        <v>2</v>
      </c>
      <c r="B108" s="2">
        <v>6.658570189861416</v>
      </c>
      <c r="C108" s="2">
        <v>0</v>
      </c>
      <c r="D108" s="2">
        <v>0.7217145933433632</v>
      </c>
      <c r="E108" s="2">
        <v>1.2020912882517583</v>
      </c>
      <c r="F108" s="2">
        <v>2.314411556882253</v>
      </c>
      <c r="G108" s="2">
        <v>0</v>
      </c>
      <c r="H108" s="2">
        <v>0</v>
      </c>
      <c r="I108" s="2">
        <v>0</v>
      </c>
      <c r="J108" s="2">
        <v>0</v>
      </c>
      <c r="K108" s="2">
        <v>0</v>
      </c>
      <c r="L108" s="2">
        <v>15.10944884975124</v>
      </c>
      <c r="M108" s="2">
        <v>0</v>
      </c>
      <c r="N108" s="2">
        <v>1.2972076140991893</v>
      </c>
      <c r="O108" s="2">
        <v>0.13499516063586503</v>
      </c>
      <c r="P108" s="2">
        <v>0.13601242254385018</v>
      </c>
      <c r="Q108" s="2">
        <v>27.574451675368934</v>
      </c>
      <c r="R108" s="2">
        <f>Q108-B108</f>
        <v>20.91588148550752</v>
      </c>
      <c r="S108" s="2">
        <f>(E108+F108+G108+I108+K108)/(C108+D108+O108+P108+N108+M108+L108)</f>
        <v>0.2021050819007019</v>
      </c>
      <c r="T108" s="2">
        <f>N108+O108+P108</f>
        <v>1.5682151972789045</v>
      </c>
      <c r="U108" s="2">
        <f>J108+L108+M108</f>
        <v>15.10944884975124</v>
      </c>
      <c r="V108" s="2">
        <f>C108</f>
        <v>0</v>
      </c>
      <c r="W108" s="2">
        <f>+D108</f>
        <v>0.7217145933433632</v>
      </c>
      <c r="X108" s="2">
        <f>E108+F108+G108+I108+K108</f>
        <v>3.5165028451340112</v>
      </c>
      <c r="Z108" s="2">
        <v>0</v>
      </c>
      <c r="AA108" s="2">
        <v>0.721068480262039</v>
      </c>
      <c r="AB108" s="2">
        <v>0</v>
      </c>
      <c r="AC108" s="2">
        <v>0.0251482714043846</v>
      </c>
      <c r="AD108" s="2">
        <v>0.14203551736542047</v>
      </c>
      <c r="AE108" s="2">
        <v>0.22417192231970823</v>
      </c>
      <c r="AF108" s="2">
        <v>0</v>
      </c>
      <c r="AG108" s="2">
        <v>0</v>
      </c>
      <c r="AH108" s="2">
        <v>0</v>
      </c>
      <c r="AI108" s="2">
        <v>0</v>
      </c>
      <c r="AJ108" s="2">
        <v>0</v>
      </c>
      <c r="AK108" s="2">
        <v>0.4821941783569334</v>
      </c>
      <c r="AL108" s="2">
        <v>0</v>
      </c>
      <c r="AM108" s="2">
        <v>0.11009009377557216</v>
      </c>
      <c r="AN108" s="2">
        <v>0.04721136388681334</v>
      </c>
      <c r="AO108" s="2">
        <v>0.006379306988378192</v>
      </c>
      <c r="AP108" s="2">
        <v>0.3034035598583769</v>
      </c>
      <c r="AQ108" s="2">
        <v>1.024472040120362</v>
      </c>
      <c r="AS108" s="2">
        <v>0.11995598019781817</v>
      </c>
      <c r="AT108" s="2">
        <v>0.4821941783569334</v>
      </c>
      <c r="AU108" s="2">
        <v>0</v>
      </c>
      <c r="AV108" s="2">
        <v>0.0251482714043846</v>
      </c>
      <c r="AW108" s="2">
        <v>0.26538112018336185</v>
      </c>
    </row>
    <row r="109" spans="1:49" s="2" customFormat="1" ht="12" customHeight="1">
      <c r="A109" s="2" t="s">
        <v>3</v>
      </c>
      <c r="B109" s="2">
        <v>4.628565868223802</v>
      </c>
      <c r="C109" s="2">
        <v>0</v>
      </c>
      <c r="D109" s="2">
        <v>0</v>
      </c>
      <c r="E109" s="2">
        <v>1.2996314427840208</v>
      </c>
      <c r="F109" s="2">
        <v>1.313880198872341</v>
      </c>
      <c r="G109" s="2">
        <v>0</v>
      </c>
      <c r="H109" s="2">
        <v>0</v>
      </c>
      <c r="I109" s="2">
        <v>0</v>
      </c>
      <c r="J109" s="2">
        <v>0</v>
      </c>
      <c r="K109" s="2">
        <v>0</v>
      </c>
      <c r="L109" s="2">
        <v>15.869881345852777</v>
      </c>
      <c r="M109" s="2">
        <v>0</v>
      </c>
      <c r="N109" s="2">
        <v>0.7130264430285429</v>
      </c>
      <c r="O109" s="2">
        <v>0.17240185595192645</v>
      </c>
      <c r="P109" s="2">
        <v>0</v>
      </c>
      <c r="Q109" s="2">
        <v>23.997387154713408</v>
      </c>
      <c r="R109" s="2">
        <f aca="true" t="shared" si="42" ref="R109:R117">Q109-B109</f>
        <v>19.368821286489606</v>
      </c>
      <c r="S109" s="2">
        <f aca="true" t="shared" si="43" ref="S109:S117">(E109+F109+G109+I109+K109)/(C109+D109+O109+P109+N109+M109+L109)</f>
        <v>0.15598110074093902</v>
      </c>
      <c r="T109" s="2">
        <f aca="true" t="shared" si="44" ref="T109:T117">N109+O109+P109</f>
        <v>0.8854282989804694</v>
      </c>
      <c r="U109" s="2">
        <f aca="true" t="shared" si="45" ref="U109:U117">J109+L109+M109</f>
        <v>15.869881345852777</v>
      </c>
      <c r="V109" s="2">
        <f aca="true" t="shared" si="46" ref="V109:V117">C109</f>
        <v>0</v>
      </c>
      <c r="W109" s="2">
        <f aca="true" t="shared" si="47" ref="W109:W117">+D109</f>
        <v>0</v>
      </c>
      <c r="X109" s="2">
        <f aca="true" t="shared" si="48" ref="X109:X117">E109+F109+G109+I109+K109</f>
        <v>2.6135116416563617</v>
      </c>
      <c r="Z109" s="2">
        <v>20</v>
      </c>
      <c r="AA109" s="2">
        <v>0.5207107590818405</v>
      </c>
      <c r="AB109" s="2" t="s">
        <v>74</v>
      </c>
      <c r="AC109" s="2" t="s">
        <v>74</v>
      </c>
      <c r="AD109" s="2">
        <v>0.1160152096189433</v>
      </c>
      <c r="AE109" s="2">
        <v>0.03189898890965387</v>
      </c>
      <c r="AF109" s="2">
        <v>0</v>
      </c>
      <c r="AG109" s="2">
        <v>0</v>
      </c>
      <c r="AH109" s="2">
        <v>0</v>
      </c>
      <c r="AI109" s="2">
        <v>0</v>
      </c>
      <c r="AJ109" s="2">
        <v>0</v>
      </c>
      <c r="AK109" s="2">
        <v>0.7061808768460837</v>
      </c>
      <c r="AL109" s="2">
        <v>0</v>
      </c>
      <c r="AM109" s="2">
        <v>0.02176730241105061</v>
      </c>
      <c r="AN109" s="2">
        <v>0.02743136825597029</v>
      </c>
      <c r="AO109" s="2">
        <v>0</v>
      </c>
      <c r="AP109" s="2">
        <v>1.0935767445517004</v>
      </c>
      <c r="AQ109" s="2">
        <v>0.5728659854697916</v>
      </c>
      <c r="AS109" s="2">
        <v>0.0350185010908346</v>
      </c>
      <c r="AT109" s="2">
        <v>0.7061808768460837</v>
      </c>
      <c r="AU109" s="2" t="s">
        <v>74</v>
      </c>
      <c r="AV109" s="2" t="s">
        <v>74</v>
      </c>
      <c r="AW109" s="2">
        <v>0.1203207145772729</v>
      </c>
    </row>
    <row r="110" spans="1:49" s="2" customFormat="1" ht="12" customHeight="1">
      <c r="A110" s="2" t="s">
        <v>4</v>
      </c>
      <c r="B110" s="2">
        <v>5.5297971450937675</v>
      </c>
      <c r="C110" s="2">
        <v>0</v>
      </c>
      <c r="D110" s="2">
        <v>0</v>
      </c>
      <c r="E110" s="2">
        <v>1.2219847071745127</v>
      </c>
      <c r="F110" s="2">
        <v>1.3678747443511374</v>
      </c>
      <c r="G110" s="2">
        <v>0</v>
      </c>
      <c r="H110" s="2">
        <v>0</v>
      </c>
      <c r="I110" s="2">
        <v>0</v>
      </c>
      <c r="J110" s="2">
        <v>3.3360677107594885</v>
      </c>
      <c r="K110" s="2">
        <v>3.1910962901258335</v>
      </c>
      <c r="L110" s="2">
        <v>12.737073654136992</v>
      </c>
      <c r="M110" s="2">
        <v>0</v>
      </c>
      <c r="N110" s="2">
        <v>1.0990022811091262</v>
      </c>
      <c r="O110" s="2">
        <v>0.1293560978230916</v>
      </c>
      <c r="P110" s="2">
        <v>0.08928025207955652</v>
      </c>
      <c r="Q110" s="2">
        <v>28.701532882653506</v>
      </c>
      <c r="R110" s="2">
        <f t="shared" si="42"/>
        <v>23.17173573755974</v>
      </c>
      <c r="S110" s="2">
        <f t="shared" si="43"/>
        <v>0.4113179711092388</v>
      </c>
      <c r="T110" s="2">
        <f t="shared" si="44"/>
        <v>1.3176386310117745</v>
      </c>
      <c r="U110" s="2">
        <f t="shared" si="45"/>
        <v>16.07314136489648</v>
      </c>
      <c r="V110" s="2">
        <f t="shared" si="46"/>
        <v>0</v>
      </c>
      <c r="W110" s="2">
        <f t="shared" si="47"/>
        <v>0</v>
      </c>
      <c r="X110" s="2">
        <f t="shared" si="48"/>
        <v>5.780955741651484</v>
      </c>
      <c r="Z110" s="2">
        <v>40</v>
      </c>
      <c r="AA110" s="2">
        <v>0.40366317877019875</v>
      </c>
      <c r="AB110" s="2" t="s">
        <v>74</v>
      </c>
      <c r="AC110" s="2" t="s">
        <v>74</v>
      </c>
      <c r="AD110" s="2">
        <v>0.3987786667951139</v>
      </c>
      <c r="AE110" s="2">
        <v>0.1607934480886405</v>
      </c>
      <c r="AF110" s="2">
        <v>0</v>
      </c>
      <c r="AG110" s="2">
        <v>0</v>
      </c>
      <c r="AH110" s="2">
        <v>0</v>
      </c>
      <c r="AI110" s="2">
        <v>0</v>
      </c>
      <c r="AJ110" s="2">
        <v>0</v>
      </c>
      <c r="AK110" s="2">
        <v>1.5862097147775465</v>
      </c>
      <c r="AL110" s="2">
        <v>0</v>
      </c>
      <c r="AM110" s="2">
        <v>0.1907718698034</v>
      </c>
      <c r="AN110" s="2">
        <v>0.07532770156076089</v>
      </c>
      <c r="AO110" s="2">
        <v>0</v>
      </c>
      <c r="AP110" s="2">
        <v>0.2318744676443968</v>
      </c>
      <c r="AQ110" s="2">
        <v>0.635537646415303</v>
      </c>
      <c r="AS110" s="2">
        <v>0.20510526304976295</v>
      </c>
      <c r="AT110" s="2">
        <v>1.5862097147775465</v>
      </c>
      <c r="AU110" s="2" t="s">
        <v>74</v>
      </c>
      <c r="AV110" s="2" t="s">
        <v>74</v>
      </c>
      <c r="AW110" s="2">
        <v>0.42997553190748283</v>
      </c>
    </row>
    <row r="111" spans="1:49" s="2" customFormat="1" ht="12" customHeight="1">
      <c r="A111" s="2" t="s">
        <v>5</v>
      </c>
      <c r="B111" s="2">
        <v>5.479225079616224</v>
      </c>
      <c r="C111" s="2">
        <v>5.535623907379199</v>
      </c>
      <c r="D111" s="2">
        <v>0</v>
      </c>
      <c r="E111" s="2">
        <v>1.033306402884837</v>
      </c>
      <c r="F111" s="2">
        <v>22.558396319424155</v>
      </c>
      <c r="G111" s="2">
        <v>0</v>
      </c>
      <c r="H111" s="2">
        <v>0</v>
      </c>
      <c r="I111" s="2">
        <v>0</v>
      </c>
      <c r="J111" s="2">
        <v>2.6567247054430587</v>
      </c>
      <c r="K111" s="2">
        <v>2.876125098454774</v>
      </c>
      <c r="L111" s="2">
        <v>6.786940053404861</v>
      </c>
      <c r="M111" s="2">
        <v>0</v>
      </c>
      <c r="N111" s="2">
        <v>0.6182678515851454</v>
      </c>
      <c r="O111" s="2">
        <v>0.0934682203914191</v>
      </c>
      <c r="P111" s="2">
        <v>0.10893791058748385</v>
      </c>
      <c r="Q111" s="2">
        <v>44.94988644825064</v>
      </c>
      <c r="R111" s="2">
        <f t="shared" si="42"/>
        <v>39.47066136863441</v>
      </c>
      <c r="S111" s="2">
        <f t="shared" si="43"/>
        <v>2.013798116936575</v>
      </c>
      <c r="T111" s="2">
        <f t="shared" si="44"/>
        <v>0.8206739825640483</v>
      </c>
      <c r="U111" s="2">
        <f t="shared" si="45"/>
        <v>9.44366475884792</v>
      </c>
      <c r="V111" s="2">
        <f t="shared" si="46"/>
        <v>5.535623907379199</v>
      </c>
      <c r="W111" s="2">
        <f t="shared" si="47"/>
        <v>0</v>
      </c>
      <c r="X111" s="2">
        <f t="shared" si="48"/>
        <v>26.467827820763766</v>
      </c>
      <c r="Z111" s="2">
        <v>60</v>
      </c>
      <c r="AA111" s="2">
        <v>0.7272043465632216</v>
      </c>
      <c r="AB111" s="2">
        <v>0.22431572676954364</v>
      </c>
      <c r="AC111" s="2" t="s">
        <v>74</v>
      </c>
      <c r="AD111" s="2">
        <v>0.17201742271699702</v>
      </c>
      <c r="AE111" s="2">
        <v>0</v>
      </c>
      <c r="AF111" s="2">
        <v>0</v>
      </c>
      <c r="AG111" s="2">
        <v>0</v>
      </c>
      <c r="AH111" s="2">
        <v>0</v>
      </c>
      <c r="AI111" s="2">
        <v>0.08389641544047505</v>
      </c>
      <c r="AJ111" s="2">
        <v>0</v>
      </c>
      <c r="AK111" s="2">
        <v>0.7190369276865696</v>
      </c>
      <c r="AL111" s="2">
        <v>0</v>
      </c>
      <c r="AM111" s="2">
        <v>0.5360479581516903</v>
      </c>
      <c r="AN111" s="2">
        <v>0.0435740833959272</v>
      </c>
      <c r="AO111" s="2">
        <v>0</v>
      </c>
      <c r="AP111" s="2">
        <v>2.218604672311121</v>
      </c>
      <c r="AQ111" s="2">
        <v>1.4914003257478985</v>
      </c>
      <c r="AS111" s="2">
        <v>0.5378160598033416</v>
      </c>
      <c r="AT111" s="2">
        <v>0.7239148512778985</v>
      </c>
      <c r="AU111" s="2">
        <v>0.22431572676954364</v>
      </c>
      <c r="AV111" s="2" t="s">
        <v>74</v>
      </c>
      <c r="AW111" s="2">
        <v>0.17201742271699702</v>
      </c>
    </row>
    <row r="112" spans="1:49" s="2" customFormat="1" ht="12" customHeight="1">
      <c r="A112" s="2" t="s">
        <v>6</v>
      </c>
      <c r="B112" s="2">
        <v>10.931204030795739</v>
      </c>
      <c r="C112" s="2">
        <v>0</v>
      </c>
      <c r="D112" s="2">
        <v>1.5566944214099352</v>
      </c>
      <c r="E112" s="2">
        <v>0</v>
      </c>
      <c r="F112" s="2">
        <v>1.1359092255374648</v>
      </c>
      <c r="G112" s="2">
        <v>0</v>
      </c>
      <c r="H112" s="2">
        <v>0</v>
      </c>
      <c r="I112" s="2">
        <v>0</v>
      </c>
      <c r="J112" s="2">
        <v>10.119300291897392</v>
      </c>
      <c r="K112" s="2">
        <v>0</v>
      </c>
      <c r="L112" s="2">
        <v>10.698684196297362</v>
      </c>
      <c r="M112" s="2">
        <v>0</v>
      </c>
      <c r="N112" s="2">
        <v>3.5756124118090726</v>
      </c>
      <c r="O112" s="2">
        <v>0.16273658853595413</v>
      </c>
      <c r="P112" s="2">
        <v>0</v>
      </c>
      <c r="Q112" s="2">
        <v>38.18014116628292</v>
      </c>
      <c r="R112" s="2">
        <f t="shared" si="42"/>
        <v>27.248937135487182</v>
      </c>
      <c r="S112" s="2">
        <f t="shared" si="43"/>
        <v>0.07102216898175441</v>
      </c>
      <c r="T112" s="2">
        <f t="shared" si="44"/>
        <v>3.7383490003450266</v>
      </c>
      <c r="U112" s="2">
        <f t="shared" si="45"/>
        <v>20.817984488194753</v>
      </c>
      <c r="V112" s="2">
        <f t="shared" si="46"/>
        <v>0</v>
      </c>
      <c r="W112" s="2">
        <f t="shared" si="47"/>
        <v>1.5566944214099352</v>
      </c>
      <c r="X112" s="2">
        <f t="shared" si="48"/>
        <v>1.1359092255374648</v>
      </c>
      <c r="Z112" s="2">
        <v>80</v>
      </c>
      <c r="AA112" s="2">
        <v>1.6875621818814952</v>
      </c>
      <c r="AB112" s="2" t="s">
        <v>74</v>
      </c>
      <c r="AC112" s="2">
        <v>0.4402996726456936</v>
      </c>
      <c r="AD112" s="2">
        <v>0</v>
      </c>
      <c r="AE112" s="2">
        <v>0.25449252368965375</v>
      </c>
      <c r="AF112" s="2">
        <v>0</v>
      </c>
      <c r="AG112" s="2">
        <v>0</v>
      </c>
      <c r="AH112" s="2">
        <v>0</v>
      </c>
      <c r="AI112" s="2">
        <v>3.4870239818909803</v>
      </c>
      <c r="AJ112" s="2">
        <v>0</v>
      </c>
      <c r="AK112" s="2">
        <v>3.0693013856572975</v>
      </c>
      <c r="AL112" s="2">
        <v>0</v>
      </c>
      <c r="AM112" s="2">
        <v>0.6059804158800013</v>
      </c>
      <c r="AN112" s="2">
        <v>0.09191997877769256</v>
      </c>
      <c r="AO112" s="2">
        <v>0</v>
      </c>
      <c r="AP112" s="2">
        <v>9.636580140422847</v>
      </c>
      <c r="AQ112" s="2">
        <v>7.949017958541331</v>
      </c>
      <c r="AS112" s="2">
        <v>0.6129123484876046</v>
      </c>
      <c r="AT112" s="2">
        <v>4.645422181705408</v>
      </c>
      <c r="AU112" s="2" t="s">
        <v>74</v>
      </c>
      <c r="AV112" s="2">
        <v>0.4402996726456936</v>
      </c>
      <c r="AW112" s="2">
        <v>0.25449252368965375</v>
      </c>
    </row>
    <row r="113" spans="1:49" s="2" customFormat="1" ht="12" customHeight="1">
      <c r="A113" s="2" t="s">
        <v>7</v>
      </c>
      <c r="B113" s="2">
        <v>5.718133078629626</v>
      </c>
      <c r="C113" s="2">
        <v>0</v>
      </c>
      <c r="D113" s="2">
        <v>0</v>
      </c>
      <c r="E113" s="2">
        <v>0</v>
      </c>
      <c r="F113" s="2">
        <v>1.9272238644332742</v>
      </c>
      <c r="G113" s="2">
        <v>0</v>
      </c>
      <c r="H113" s="2">
        <v>0</v>
      </c>
      <c r="I113" s="2">
        <v>0</v>
      </c>
      <c r="J113" s="2">
        <v>6.5448703847296485</v>
      </c>
      <c r="K113" s="2">
        <v>3.762497702133784</v>
      </c>
      <c r="L113" s="2">
        <v>7.217050602173072</v>
      </c>
      <c r="M113" s="2">
        <v>0</v>
      </c>
      <c r="N113" s="2">
        <v>1.6682504850127986</v>
      </c>
      <c r="O113" s="2">
        <v>0.1629776021720879</v>
      </c>
      <c r="P113" s="2">
        <v>0.2517786636997214</v>
      </c>
      <c r="Q113" s="2">
        <v>27.252782382984012</v>
      </c>
      <c r="R113" s="2">
        <f t="shared" si="42"/>
        <v>21.534649304354385</v>
      </c>
      <c r="S113" s="2">
        <f t="shared" si="43"/>
        <v>0.6117942449781116</v>
      </c>
      <c r="T113" s="2">
        <f t="shared" si="44"/>
        <v>2.083006750884608</v>
      </c>
      <c r="U113" s="2">
        <f t="shared" si="45"/>
        <v>13.76192098690272</v>
      </c>
      <c r="V113" s="2">
        <f t="shared" si="46"/>
        <v>0</v>
      </c>
      <c r="W113" s="2">
        <f t="shared" si="47"/>
        <v>0</v>
      </c>
      <c r="X113" s="2">
        <f t="shared" si="48"/>
        <v>5.689721566567059</v>
      </c>
      <c r="Z113" s="2">
        <v>150</v>
      </c>
      <c r="AA113" s="2">
        <v>0.9447241666691438</v>
      </c>
      <c r="AB113" s="2" t="s">
        <v>74</v>
      </c>
      <c r="AC113" s="2" t="s">
        <v>74</v>
      </c>
      <c r="AD113" s="2">
        <v>0</v>
      </c>
      <c r="AE113" s="2">
        <v>0.8825953223100831</v>
      </c>
      <c r="AF113" s="2">
        <v>0</v>
      </c>
      <c r="AG113" s="2">
        <v>0</v>
      </c>
      <c r="AH113" s="2">
        <v>0</v>
      </c>
      <c r="AI113" s="2">
        <v>0.3535963244083549</v>
      </c>
      <c r="AJ113" s="2">
        <v>0.401492307756369</v>
      </c>
      <c r="AK113" s="2">
        <v>0.8280293163044772</v>
      </c>
      <c r="AL113" s="2">
        <v>0</v>
      </c>
      <c r="AM113" s="2">
        <v>0.7042991312310136</v>
      </c>
      <c r="AN113" s="2">
        <v>0.011467712781973489</v>
      </c>
      <c r="AO113" s="2">
        <v>0</v>
      </c>
      <c r="AP113" s="2">
        <v>4.281303256357642</v>
      </c>
      <c r="AQ113" s="2">
        <v>3.3365790896884717</v>
      </c>
      <c r="AS113" s="2">
        <v>0.7043924862526647</v>
      </c>
      <c r="AT113" s="2">
        <v>0.9003682076210591</v>
      </c>
      <c r="AU113" s="2" t="s">
        <v>74</v>
      </c>
      <c r="AV113" s="2" t="s">
        <v>74</v>
      </c>
      <c r="AW113" s="2">
        <v>0.9696239354260879</v>
      </c>
    </row>
    <row r="114" spans="1:49" s="2" customFormat="1" ht="12" customHeight="1">
      <c r="A114" s="2" t="s">
        <v>32</v>
      </c>
      <c r="B114" s="2">
        <v>5.725169340931845</v>
      </c>
      <c r="C114" s="2">
        <v>0</v>
      </c>
      <c r="D114" s="2">
        <v>0</v>
      </c>
      <c r="E114" s="2">
        <v>1.3604621483860548</v>
      </c>
      <c r="F114" s="2">
        <v>1.267555466533137</v>
      </c>
      <c r="G114" s="2">
        <v>0</v>
      </c>
      <c r="H114" s="2">
        <v>0</v>
      </c>
      <c r="I114" s="2">
        <v>0</v>
      </c>
      <c r="J114" s="2">
        <v>3.8722261140528538</v>
      </c>
      <c r="K114" s="2">
        <v>2.3599968260424795</v>
      </c>
      <c r="L114" s="2">
        <v>7.8749577823330466</v>
      </c>
      <c r="M114" s="2">
        <v>0</v>
      </c>
      <c r="N114" s="2">
        <v>1.2805573286232341</v>
      </c>
      <c r="O114" s="2">
        <v>0.20459294013454773</v>
      </c>
      <c r="P114" s="2">
        <v>0.1240034239653275</v>
      </c>
      <c r="Q114" s="2">
        <v>24.069521371002526</v>
      </c>
      <c r="R114" s="2">
        <f t="shared" si="42"/>
        <v>18.34435203007068</v>
      </c>
      <c r="S114" s="2">
        <f t="shared" si="43"/>
        <v>0.5259337634400946</v>
      </c>
      <c r="T114" s="2">
        <f t="shared" si="44"/>
        <v>1.6091536927231094</v>
      </c>
      <c r="U114" s="2">
        <f t="shared" si="45"/>
        <v>11.7471838963859</v>
      </c>
      <c r="V114" s="2">
        <f t="shared" si="46"/>
        <v>0</v>
      </c>
      <c r="W114" s="2">
        <f t="shared" si="47"/>
        <v>0</v>
      </c>
      <c r="X114" s="2">
        <f t="shared" si="48"/>
        <v>4.988014440961671</v>
      </c>
      <c r="Z114" s="2">
        <v>300</v>
      </c>
      <c r="AA114" s="2" t="s">
        <v>74</v>
      </c>
      <c r="AB114" s="2" t="s">
        <v>74</v>
      </c>
      <c r="AC114" s="2" t="s">
        <v>74</v>
      </c>
      <c r="AD114" s="2">
        <v>0.2634385225121938</v>
      </c>
      <c r="AE114" s="2">
        <v>0.24983623538945374</v>
      </c>
      <c r="AF114" s="2">
        <v>0</v>
      </c>
      <c r="AG114" s="2">
        <v>0</v>
      </c>
      <c r="AH114" s="2">
        <v>0</v>
      </c>
      <c r="AI114" s="2">
        <v>0.3497409270853325</v>
      </c>
      <c r="AJ114" s="2">
        <v>0.4199717472596074</v>
      </c>
      <c r="AK114" s="2">
        <v>1.5058958788700492</v>
      </c>
      <c r="AL114" s="2">
        <v>0</v>
      </c>
      <c r="AM114" s="2">
        <v>0.14498801414645324</v>
      </c>
      <c r="AN114" s="2">
        <v>0.04115396391755836</v>
      </c>
      <c r="AO114" s="2">
        <v>0</v>
      </c>
      <c r="AP114" s="2">
        <v>0.9027347373562028</v>
      </c>
      <c r="AQ114" s="2">
        <v>0.01</v>
      </c>
      <c r="AS114" s="2">
        <v>0.15071553666513557</v>
      </c>
      <c r="AT114" s="2">
        <v>1.5459757805594194</v>
      </c>
      <c r="AU114" s="2" t="s">
        <v>74</v>
      </c>
      <c r="AV114" s="2" t="s">
        <v>74</v>
      </c>
      <c r="AW114" s="2">
        <v>0.5551524728876471</v>
      </c>
    </row>
    <row r="115" spans="1:49" s="2" customFormat="1" ht="12" customHeight="1">
      <c r="A115" s="2" t="s">
        <v>9</v>
      </c>
      <c r="B115" s="2">
        <v>6.3790279802377965</v>
      </c>
      <c r="C115" s="2">
        <v>0</v>
      </c>
      <c r="D115" s="2">
        <v>0.43672004358698907</v>
      </c>
      <c r="E115" s="2">
        <v>1.9304788798589152</v>
      </c>
      <c r="F115" s="2">
        <v>1.543064217916437</v>
      </c>
      <c r="G115" s="2">
        <v>0</v>
      </c>
      <c r="H115" s="2">
        <v>0</v>
      </c>
      <c r="I115" s="2">
        <v>0</v>
      </c>
      <c r="J115" s="2">
        <v>5.240560487569387</v>
      </c>
      <c r="K115" s="2">
        <v>3.864963939422342</v>
      </c>
      <c r="L115" s="2">
        <v>9.017661363907656</v>
      </c>
      <c r="M115" s="2">
        <v>0</v>
      </c>
      <c r="N115" s="2">
        <v>1.24239278357967</v>
      </c>
      <c r="O115" s="2">
        <v>0.26796062608960625</v>
      </c>
      <c r="P115" s="2">
        <v>0</v>
      </c>
      <c r="Q115" s="2">
        <v>29.9228303221688</v>
      </c>
      <c r="R115" s="2">
        <f t="shared" si="42"/>
        <v>23.543802341931002</v>
      </c>
      <c r="S115" s="2">
        <f t="shared" si="43"/>
        <v>0.6692826739147562</v>
      </c>
      <c r="T115" s="2">
        <f t="shared" si="44"/>
        <v>1.5103534096692761</v>
      </c>
      <c r="U115" s="2">
        <f t="shared" si="45"/>
        <v>14.258221851477042</v>
      </c>
      <c r="V115" s="2">
        <f t="shared" si="46"/>
        <v>0</v>
      </c>
      <c r="W115" s="2">
        <f t="shared" si="47"/>
        <v>0.43672004358698907</v>
      </c>
      <c r="X115" s="2">
        <f t="shared" si="48"/>
        <v>7.338507037197695</v>
      </c>
      <c r="Z115" s="2">
        <v>400</v>
      </c>
      <c r="AA115" s="2">
        <v>0.12205944946238358</v>
      </c>
      <c r="AB115" s="2" t="s">
        <v>74</v>
      </c>
      <c r="AC115" s="2">
        <v>0.03926783189471738</v>
      </c>
      <c r="AD115" s="2">
        <v>0.08833359716539664</v>
      </c>
      <c r="AE115" s="2">
        <v>0</v>
      </c>
      <c r="AF115" s="2">
        <v>0</v>
      </c>
      <c r="AG115" s="2">
        <v>0</v>
      </c>
      <c r="AH115" s="2">
        <v>0</v>
      </c>
      <c r="AI115" s="2">
        <v>0.6012193585043264</v>
      </c>
      <c r="AJ115" s="2">
        <v>0.07025406557975863</v>
      </c>
      <c r="AK115" s="2">
        <v>0.21983508922597805</v>
      </c>
      <c r="AL115" s="2">
        <v>0</v>
      </c>
      <c r="AM115" s="2">
        <v>0.12659031005121368</v>
      </c>
      <c r="AN115" s="2">
        <v>0.07570243845659082</v>
      </c>
      <c r="AO115" s="2">
        <v>0</v>
      </c>
      <c r="AP115" s="2">
        <v>0.01842589635234698</v>
      </c>
      <c r="AQ115" s="2">
        <v>0.1404853458146528</v>
      </c>
      <c r="AS115" s="2">
        <v>0.14749903656341737</v>
      </c>
      <c r="AT115" s="2">
        <v>0.6401501257481307</v>
      </c>
      <c r="AU115" s="2" t="s">
        <v>74</v>
      </c>
      <c r="AV115" s="2">
        <v>0.03926783189471738</v>
      </c>
      <c r="AW115" s="2">
        <v>0.11286477802513765</v>
      </c>
    </row>
    <row r="116" spans="1:49" s="2" customFormat="1" ht="12" customHeight="1">
      <c r="A116" s="2" t="s">
        <v>10</v>
      </c>
      <c r="B116" s="2">
        <v>6.1156116060814</v>
      </c>
      <c r="C116" s="2">
        <v>0</v>
      </c>
      <c r="D116" s="2">
        <v>0.13823402426540213</v>
      </c>
      <c r="E116" s="2">
        <v>0.7747916075198923</v>
      </c>
      <c r="F116" s="2">
        <v>1.963375993620169</v>
      </c>
      <c r="G116" s="2">
        <v>0.34637705037240074</v>
      </c>
      <c r="H116" s="2">
        <v>0</v>
      </c>
      <c r="I116" s="2">
        <v>0</v>
      </c>
      <c r="J116" s="2">
        <v>2.7101149814456296</v>
      </c>
      <c r="K116" s="2">
        <v>2.0509261989226357</v>
      </c>
      <c r="L116" s="2">
        <v>8.200747176562542</v>
      </c>
      <c r="M116" s="2">
        <v>0</v>
      </c>
      <c r="N116" s="2">
        <v>1.2668798945662039</v>
      </c>
      <c r="O116" s="2">
        <v>0.26949466198362676</v>
      </c>
      <c r="P116" s="2">
        <v>0</v>
      </c>
      <c r="Q116" s="2">
        <v>23.836553195339903</v>
      </c>
      <c r="R116" s="2">
        <f t="shared" si="42"/>
        <v>17.7209415892585</v>
      </c>
      <c r="S116" s="2">
        <f t="shared" si="43"/>
        <v>0.5200289464608342</v>
      </c>
      <c r="T116" s="2">
        <f t="shared" si="44"/>
        <v>1.5363745565498306</v>
      </c>
      <c r="U116" s="2">
        <f t="shared" si="45"/>
        <v>10.910862158008172</v>
      </c>
      <c r="V116" s="2">
        <f t="shared" si="46"/>
        <v>0</v>
      </c>
      <c r="W116" s="2">
        <f t="shared" si="47"/>
        <v>0.13823402426540213</v>
      </c>
      <c r="X116" s="2">
        <f t="shared" si="48"/>
        <v>5.135470850435098</v>
      </c>
      <c r="Z116" s="2">
        <v>700</v>
      </c>
      <c r="AA116" s="2">
        <v>0.2620431940570156</v>
      </c>
      <c r="AB116" s="2" t="s">
        <v>74</v>
      </c>
      <c r="AC116" s="2">
        <v>0.0241768546282262</v>
      </c>
      <c r="AD116" s="2">
        <v>0.17950118354776987</v>
      </c>
      <c r="AE116" s="2">
        <v>0.1585347284103376</v>
      </c>
      <c r="AF116" s="2">
        <v>0.04</v>
      </c>
      <c r="AG116" s="2">
        <v>0</v>
      </c>
      <c r="AH116" s="2">
        <v>0</v>
      </c>
      <c r="AI116" s="2">
        <v>0.47486235189772913</v>
      </c>
      <c r="AJ116" s="2">
        <v>0</v>
      </c>
      <c r="AK116" s="2">
        <v>1.510819455136674</v>
      </c>
      <c r="AL116" s="2">
        <v>0</v>
      </c>
      <c r="AM116" s="2">
        <v>0.5456563892536258</v>
      </c>
      <c r="AN116" s="2">
        <v>0.10168354815453964</v>
      </c>
      <c r="AO116" s="2">
        <v>0</v>
      </c>
      <c r="AP116" s="2">
        <v>1.8086372328057063</v>
      </c>
      <c r="AQ116" s="2">
        <v>1.546594038748712</v>
      </c>
      <c r="AS116" s="2">
        <v>0.5550499428867649</v>
      </c>
      <c r="AT116" s="2">
        <v>1.583688630782364</v>
      </c>
      <c r="AU116" s="2" t="s">
        <v>74</v>
      </c>
      <c r="AV116" s="2">
        <v>0.0241768546282262</v>
      </c>
      <c r="AW116" s="2">
        <v>0.24280431422688864</v>
      </c>
    </row>
    <row r="117" spans="1:49" s="2" customFormat="1" ht="12" customHeight="1">
      <c r="A117" s="2" t="s">
        <v>11</v>
      </c>
      <c r="B117" s="2">
        <v>4.825624878180034</v>
      </c>
      <c r="C117" s="2">
        <v>0</v>
      </c>
      <c r="D117" s="2">
        <v>0.1660894259934324</v>
      </c>
      <c r="E117" s="2">
        <v>0.9567005954388826</v>
      </c>
      <c r="F117" s="2">
        <v>2.1958155399874153</v>
      </c>
      <c r="G117" s="2">
        <v>0</v>
      </c>
      <c r="H117" s="2">
        <v>0</v>
      </c>
      <c r="I117" s="2">
        <v>0</v>
      </c>
      <c r="J117" s="2">
        <v>2.646747924242713</v>
      </c>
      <c r="K117" s="2">
        <v>3.4701500656822537</v>
      </c>
      <c r="L117" s="2">
        <v>8.229283239841447</v>
      </c>
      <c r="M117" s="2">
        <v>0</v>
      </c>
      <c r="N117" s="2">
        <v>0.9551350238284303</v>
      </c>
      <c r="O117" s="2">
        <v>0.1735313406994604</v>
      </c>
      <c r="P117" s="2">
        <v>0</v>
      </c>
      <c r="Q117" s="2">
        <v>23.61907803389407</v>
      </c>
      <c r="R117" s="2">
        <f t="shared" si="42"/>
        <v>18.793453155714037</v>
      </c>
      <c r="S117" s="2">
        <f t="shared" si="43"/>
        <v>0.6953631941233545</v>
      </c>
      <c r="T117" s="2">
        <f t="shared" si="44"/>
        <v>1.1286663645278907</v>
      </c>
      <c r="U117" s="2">
        <f t="shared" si="45"/>
        <v>10.87603116408416</v>
      </c>
      <c r="V117" s="2">
        <f t="shared" si="46"/>
        <v>0</v>
      </c>
      <c r="W117" s="2">
        <f t="shared" si="47"/>
        <v>0.1660894259934324</v>
      </c>
      <c r="X117" s="2">
        <f t="shared" si="48"/>
        <v>6.622666201108552</v>
      </c>
      <c r="Z117" s="2">
        <v>1000</v>
      </c>
      <c r="AA117" s="2">
        <v>0.26127027136635755</v>
      </c>
      <c r="AB117" s="2" t="s">
        <v>74</v>
      </c>
      <c r="AC117" s="2">
        <v>0</v>
      </c>
      <c r="AD117" s="2">
        <v>0</v>
      </c>
      <c r="AE117" s="2">
        <v>0.1591991837269697</v>
      </c>
      <c r="AF117" s="2">
        <v>0</v>
      </c>
      <c r="AG117" s="2">
        <v>0</v>
      </c>
      <c r="AH117" s="2">
        <v>0</v>
      </c>
      <c r="AI117" s="2">
        <v>0.12868587909398635</v>
      </c>
      <c r="AJ117" s="2">
        <v>0.5286880583375372</v>
      </c>
      <c r="AK117" s="2">
        <v>0.37593011590963066</v>
      </c>
      <c r="AL117" s="2">
        <v>0</v>
      </c>
      <c r="AM117" s="2">
        <v>0.06261333570661451</v>
      </c>
      <c r="AN117" s="2">
        <v>0.013388035622176088</v>
      </c>
      <c r="AO117" s="2">
        <v>0</v>
      </c>
      <c r="AP117" s="2">
        <v>0.5921004960272486</v>
      </c>
      <c r="AQ117" s="2">
        <v>0.3308302246608258</v>
      </c>
      <c r="AS117" s="2">
        <v>0.06402866003696987</v>
      </c>
      <c r="AT117" s="2">
        <v>0.3973455769554009</v>
      </c>
      <c r="AU117" s="2" t="s">
        <v>74</v>
      </c>
      <c r="AV117" s="2">
        <v>0</v>
      </c>
      <c r="AW117" s="2">
        <v>0.5521371597058548</v>
      </c>
    </row>
    <row r="118" s="2" customFormat="1" ht="12" customHeight="1"/>
    <row r="119" spans="1:49" s="4" customFormat="1" ht="12" customHeight="1">
      <c r="A119" s="4" t="s">
        <v>34</v>
      </c>
      <c r="B119" s="4" t="s">
        <v>0</v>
      </c>
      <c r="C119" s="4" t="s">
        <v>1</v>
      </c>
      <c r="D119" s="4" t="s">
        <v>12</v>
      </c>
      <c r="E119" s="4" t="s">
        <v>13</v>
      </c>
      <c r="F119" s="4" t="s">
        <v>14</v>
      </c>
      <c r="G119" s="4" t="s">
        <v>15</v>
      </c>
      <c r="H119" s="4" t="s">
        <v>16</v>
      </c>
      <c r="I119" s="4" t="s">
        <v>17</v>
      </c>
      <c r="J119" s="4" t="s">
        <v>41</v>
      </c>
      <c r="K119" s="4" t="s">
        <v>18</v>
      </c>
      <c r="L119" s="4" t="s">
        <v>19</v>
      </c>
      <c r="M119" s="4" t="s">
        <v>20</v>
      </c>
      <c r="N119" s="4" t="s">
        <v>21</v>
      </c>
      <c r="O119" s="4" t="s">
        <v>22</v>
      </c>
      <c r="P119" s="4" t="s">
        <v>23</v>
      </c>
      <c r="Q119" s="4" t="s">
        <v>24</v>
      </c>
      <c r="R119" s="4" t="s">
        <v>26</v>
      </c>
      <c r="S119" s="4" t="s">
        <v>27</v>
      </c>
      <c r="T119" s="4" t="s">
        <v>42</v>
      </c>
      <c r="U119" s="4" t="s">
        <v>44</v>
      </c>
      <c r="V119" s="4" t="s">
        <v>1</v>
      </c>
      <c r="W119" s="4" t="s">
        <v>12</v>
      </c>
      <c r="X119" s="4" t="s">
        <v>43</v>
      </c>
      <c r="Z119" s="4" t="s">
        <v>34</v>
      </c>
      <c r="AA119" s="4" t="s">
        <v>0</v>
      </c>
      <c r="AB119" s="4" t="s">
        <v>1</v>
      </c>
      <c r="AC119" s="4" t="s">
        <v>12</v>
      </c>
      <c r="AD119" s="4" t="s">
        <v>13</v>
      </c>
      <c r="AE119" s="4" t="s">
        <v>14</v>
      </c>
      <c r="AF119" s="4" t="s">
        <v>15</v>
      </c>
      <c r="AG119" s="4" t="s">
        <v>16</v>
      </c>
      <c r="AH119" s="4" t="s">
        <v>17</v>
      </c>
      <c r="AI119" s="4" t="s">
        <v>41</v>
      </c>
      <c r="AJ119" s="4" t="s">
        <v>18</v>
      </c>
      <c r="AK119" s="4" t="s">
        <v>19</v>
      </c>
      <c r="AL119" s="4" t="s">
        <v>20</v>
      </c>
      <c r="AM119" s="4" t="s">
        <v>21</v>
      </c>
      <c r="AN119" s="4" t="s">
        <v>22</v>
      </c>
      <c r="AO119" s="4" t="s">
        <v>23</v>
      </c>
      <c r="AP119" s="4" t="s">
        <v>24</v>
      </c>
      <c r="AQ119" s="4" t="s">
        <v>26</v>
      </c>
      <c r="AR119" s="4" t="s">
        <v>27</v>
      </c>
      <c r="AS119" s="4" t="s">
        <v>42</v>
      </c>
      <c r="AT119" s="4" t="s">
        <v>44</v>
      </c>
      <c r="AU119" s="4" t="s">
        <v>1</v>
      </c>
      <c r="AV119" s="4" t="s">
        <v>12</v>
      </c>
      <c r="AW119" s="4" t="s">
        <v>43</v>
      </c>
    </row>
    <row r="120" spans="1:49" s="2" customFormat="1" ht="12" customHeight="1">
      <c r="A120" s="2" t="s">
        <v>2</v>
      </c>
      <c r="B120" s="2">
        <v>4.632249151477143</v>
      </c>
      <c r="C120" s="2">
        <v>0</v>
      </c>
      <c r="D120" s="2">
        <v>0.15155504813766008</v>
      </c>
      <c r="E120" s="2">
        <v>1.356169380495701</v>
      </c>
      <c r="F120" s="2">
        <v>1.3202907345824595</v>
      </c>
      <c r="G120" s="2">
        <v>0</v>
      </c>
      <c r="H120" s="2">
        <v>0</v>
      </c>
      <c r="I120" s="2">
        <v>0</v>
      </c>
      <c r="J120" s="2">
        <v>7.083790944278202</v>
      </c>
      <c r="K120" s="2">
        <v>0</v>
      </c>
      <c r="L120" s="2">
        <v>15.943696516879449</v>
      </c>
      <c r="M120" s="2">
        <v>0</v>
      </c>
      <c r="N120" s="2">
        <v>0.9946805657365959</v>
      </c>
      <c r="O120" s="2">
        <v>0.1884795267258395</v>
      </c>
      <c r="P120" s="2">
        <v>0</v>
      </c>
      <c r="Q120" s="2">
        <v>31.67091186831305</v>
      </c>
      <c r="R120" s="2">
        <f>Q120-B120</f>
        <v>27.038662716835905</v>
      </c>
      <c r="S120" s="2">
        <f>(E120+F120+G120+I120+K120)/(C120+D120+O120+P120+N120+M120+L120)</f>
        <v>0.15490197641630815</v>
      </c>
      <c r="T120" s="2">
        <f>N120+O120+P120</f>
        <v>1.1831600924624355</v>
      </c>
      <c r="U120" s="2">
        <f>J120+L120+M120</f>
        <v>23.02748746115765</v>
      </c>
      <c r="V120" s="2">
        <f>C120</f>
        <v>0</v>
      </c>
      <c r="W120" s="2">
        <f>+D120</f>
        <v>0.15155504813766008</v>
      </c>
      <c r="X120" s="2">
        <f>E120+F120+G120+I120+K120</f>
        <v>2.6764601150781604</v>
      </c>
      <c r="Z120" s="2">
        <v>0</v>
      </c>
      <c r="AA120" s="2">
        <v>0.4803017929947695</v>
      </c>
      <c r="AB120" s="2">
        <v>0</v>
      </c>
      <c r="AC120" s="2">
        <v>0</v>
      </c>
      <c r="AD120" s="2">
        <v>0.13624706437778342</v>
      </c>
      <c r="AE120" s="2">
        <v>0.07862953056814966</v>
      </c>
      <c r="AF120" s="2">
        <v>0</v>
      </c>
      <c r="AG120" s="2">
        <v>0</v>
      </c>
      <c r="AH120" s="2">
        <v>0</v>
      </c>
      <c r="AI120" s="2">
        <v>0.9270215452558184</v>
      </c>
      <c r="AJ120" s="2">
        <v>0</v>
      </c>
      <c r="AK120" s="2">
        <v>1.7636599992664264</v>
      </c>
      <c r="AL120" s="2">
        <v>0</v>
      </c>
      <c r="AM120" s="2">
        <v>0.1799830695420476</v>
      </c>
      <c r="AN120" s="2">
        <v>0.02855989644268601</v>
      </c>
      <c r="AO120" s="2">
        <v>0</v>
      </c>
      <c r="AP120" s="2">
        <v>1.683240015050546</v>
      </c>
      <c r="AQ120" s="2">
        <v>1.2029382220559321</v>
      </c>
      <c r="AS120" s="2">
        <v>0.18223493903912744</v>
      </c>
      <c r="AT120" s="2">
        <v>1.9924521420553458</v>
      </c>
      <c r="AU120" s="2">
        <v>0</v>
      </c>
      <c r="AV120" s="2">
        <v>0</v>
      </c>
      <c r="AW120" s="2">
        <v>0.15730818678292444</v>
      </c>
    </row>
    <row r="121" spans="1:49" s="2" customFormat="1" ht="12" customHeight="1">
      <c r="A121" s="2" t="s">
        <v>3</v>
      </c>
      <c r="B121" s="2">
        <v>4.240645139905114</v>
      </c>
      <c r="C121" s="2">
        <v>0</v>
      </c>
      <c r="D121" s="2">
        <v>0</v>
      </c>
      <c r="E121" s="2">
        <v>0</v>
      </c>
      <c r="F121" s="2">
        <v>1.1647654278849673</v>
      </c>
      <c r="G121" s="2">
        <v>0</v>
      </c>
      <c r="H121" s="2">
        <v>0</v>
      </c>
      <c r="I121" s="2">
        <v>0</v>
      </c>
      <c r="J121" s="2">
        <v>3.6680499899937336</v>
      </c>
      <c r="K121" s="2">
        <v>0</v>
      </c>
      <c r="L121" s="2">
        <v>11.465607926741765</v>
      </c>
      <c r="M121" s="2">
        <v>0</v>
      </c>
      <c r="N121" s="2">
        <v>0.8702252900185415</v>
      </c>
      <c r="O121" s="2">
        <v>0.2196474592131255</v>
      </c>
      <c r="P121" s="2">
        <v>0</v>
      </c>
      <c r="Q121" s="2">
        <v>21.628941233757246</v>
      </c>
      <c r="R121" s="2">
        <f aca="true" t="shared" si="49" ref="R121:R129">Q121-B121</f>
        <v>17.388296093852134</v>
      </c>
      <c r="S121" s="2">
        <f aca="true" t="shared" si="50" ref="S121:S129">(E121+F121+G121+I121+K121)/(C121+D121+O121+P121+N121+M121+L121)</f>
        <v>0.09276948114888979</v>
      </c>
      <c r="T121" s="2">
        <f aca="true" t="shared" si="51" ref="T121:T129">N121+O121+P121</f>
        <v>1.089872749231667</v>
      </c>
      <c r="U121" s="2">
        <f aca="true" t="shared" si="52" ref="U121:U129">J121+L121+M121</f>
        <v>15.133657916735498</v>
      </c>
      <c r="V121" s="2">
        <f aca="true" t="shared" si="53" ref="V121:V129">C121</f>
        <v>0</v>
      </c>
      <c r="W121" s="2">
        <f aca="true" t="shared" si="54" ref="W121:W129">+D121</f>
        <v>0</v>
      </c>
      <c r="X121" s="2">
        <f aca="true" t="shared" si="55" ref="X121:X129">E121+F121+G121+I121+K121</f>
        <v>1.1647654278849673</v>
      </c>
      <c r="Z121" s="2">
        <v>20</v>
      </c>
      <c r="AA121" s="2">
        <v>0.47353793626284646</v>
      </c>
      <c r="AB121" s="2" t="s">
        <v>74</v>
      </c>
      <c r="AC121" s="2" t="s">
        <v>74</v>
      </c>
      <c r="AD121" s="2">
        <v>0</v>
      </c>
      <c r="AE121" s="2">
        <v>0.03248319999471626</v>
      </c>
      <c r="AF121" s="2">
        <v>0</v>
      </c>
      <c r="AG121" s="2">
        <v>0</v>
      </c>
      <c r="AH121" s="2">
        <v>0</v>
      </c>
      <c r="AI121" s="2">
        <v>1.3175899847027748</v>
      </c>
      <c r="AJ121" s="2">
        <v>0</v>
      </c>
      <c r="AK121" s="2">
        <v>1.5055291927048504</v>
      </c>
      <c r="AL121" s="2">
        <v>0</v>
      </c>
      <c r="AM121" s="2">
        <v>0.13344993357697707</v>
      </c>
      <c r="AN121" s="2">
        <v>0.020311135652155407</v>
      </c>
      <c r="AO121" s="2">
        <v>0</v>
      </c>
      <c r="AP121" s="2">
        <v>3.442279111590051</v>
      </c>
      <c r="AQ121" s="2">
        <v>2.9687411753271564</v>
      </c>
      <c r="AS121" s="2">
        <v>0.13498676602978474</v>
      </c>
      <c r="AT121" s="2">
        <v>2.0006652688232425</v>
      </c>
      <c r="AU121" s="2" t="s">
        <v>74</v>
      </c>
      <c r="AV121" s="2" t="s">
        <v>74</v>
      </c>
      <c r="AW121" s="2">
        <v>0.03248319999471626</v>
      </c>
    </row>
    <row r="122" spans="1:49" s="2" customFormat="1" ht="12" customHeight="1">
      <c r="A122" s="2" t="s">
        <v>4</v>
      </c>
      <c r="B122" s="2">
        <v>7.466205433351906</v>
      </c>
      <c r="C122" s="2">
        <v>13.521762789441796</v>
      </c>
      <c r="D122" s="2">
        <v>0.585602101320255</v>
      </c>
      <c r="E122" s="2">
        <v>0.8162537548335665</v>
      </c>
      <c r="F122" s="2">
        <v>4.29624793139941</v>
      </c>
      <c r="G122" s="2">
        <v>0</v>
      </c>
      <c r="H122" s="2">
        <v>0</v>
      </c>
      <c r="I122" s="2">
        <v>0</v>
      </c>
      <c r="J122" s="2">
        <v>1.736481918437985</v>
      </c>
      <c r="K122" s="2">
        <v>2.8871644255633084</v>
      </c>
      <c r="L122" s="2">
        <v>5.821150190540091</v>
      </c>
      <c r="M122" s="2">
        <v>0</v>
      </c>
      <c r="N122" s="2">
        <v>1.188326151995751</v>
      </c>
      <c r="O122" s="2">
        <v>0</v>
      </c>
      <c r="P122" s="2">
        <v>0</v>
      </c>
      <c r="Q122" s="2">
        <v>38.319194696884075</v>
      </c>
      <c r="R122" s="2">
        <f t="shared" si="49"/>
        <v>30.85298926353217</v>
      </c>
      <c r="S122" s="2">
        <f t="shared" si="50"/>
        <v>0.3788287283792278</v>
      </c>
      <c r="T122" s="2">
        <f t="shared" si="51"/>
        <v>1.188326151995751</v>
      </c>
      <c r="U122" s="2">
        <f t="shared" si="52"/>
        <v>7.557632108978075</v>
      </c>
      <c r="V122" s="2">
        <f t="shared" si="53"/>
        <v>13.521762789441796</v>
      </c>
      <c r="W122" s="2">
        <f t="shared" si="54"/>
        <v>0.585602101320255</v>
      </c>
      <c r="X122" s="2">
        <f t="shared" si="55"/>
        <v>7.9996661117962855</v>
      </c>
      <c r="Z122" s="2">
        <v>40</v>
      </c>
      <c r="AA122" s="2">
        <v>1.9460104500921147</v>
      </c>
      <c r="AB122" s="2">
        <v>1.5305509102615784</v>
      </c>
      <c r="AC122" s="2">
        <v>0.04971221609788764</v>
      </c>
      <c r="AD122" s="2">
        <v>0.1360451235676375</v>
      </c>
      <c r="AE122" s="2">
        <v>0.32441943477783153</v>
      </c>
      <c r="AF122" s="2">
        <v>0</v>
      </c>
      <c r="AG122" s="2">
        <v>0</v>
      </c>
      <c r="AH122" s="2">
        <v>0</v>
      </c>
      <c r="AI122" s="2">
        <v>0.05142612881223646</v>
      </c>
      <c r="AJ122" s="2">
        <v>0.4711174516775911</v>
      </c>
      <c r="AK122" s="2">
        <v>0.5287283511998434</v>
      </c>
      <c r="AL122" s="2">
        <v>0</v>
      </c>
      <c r="AM122" s="2">
        <v>0.17522343928478082</v>
      </c>
      <c r="AN122" s="2">
        <v>0</v>
      </c>
      <c r="AO122" s="2">
        <v>0</v>
      </c>
      <c r="AP122" s="2">
        <v>1.9498549954281312</v>
      </c>
      <c r="AQ122" s="2">
        <v>0.0038445453360061153</v>
      </c>
      <c r="AS122" s="2">
        <v>0.17522343928478082</v>
      </c>
      <c r="AT122" s="2">
        <v>0.5312234144756024</v>
      </c>
      <c r="AU122" s="2">
        <v>1.5305509102615784</v>
      </c>
      <c r="AV122" s="2">
        <v>0.04971221609788764</v>
      </c>
      <c r="AW122" s="2">
        <v>0.5879693007150023</v>
      </c>
    </row>
    <row r="123" spans="1:49" s="2" customFormat="1" ht="12" customHeight="1">
      <c r="A123" s="2" t="s">
        <v>5</v>
      </c>
      <c r="B123" s="2">
        <v>7.710305118909361</v>
      </c>
      <c r="C123" s="2">
        <v>13.626262559205093</v>
      </c>
      <c r="D123" s="2">
        <v>0.33458374983381267</v>
      </c>
      <c r="E123" s="2">
        <v>0.8378800485909336</v>
      </c>
      <c r="F123" s="2">
        <v>1.1824541548376681</v>
      </c>
      <c r="G123" s="2">
        <v>0.8377714170699246</v>
      </c>
      <c r="H123" s="2">
        <v>0</v>
      </c>
      <c r="I123" s="2">
        <v>0</v>
      </c>
      <c r="J123" s="2">
        <v>1.9774645290261736</v>
      </c>
      <c r="K123" s="2">
        <v>2.174429694034908</v>
      </c>
      <c r="L123" s="2">
        <v>4.563052183097262</v>
      </c>
      <c r="M123" s="2">
        <v>0</v>
      </c>
      <c r="N123" s="2">
        <v>0.9484535539412506</v>
      </c>
      <c r="O123" s="2">
        <v>0</v>
      </c>
      <c r="P123" s="2">
        <v>0</v>
      </c>
      <c r="Q123" s="2">
        <v>34.192657008546384</v>
      </c>
      <c r="R123" s="2">
        <f t="shared" si="49"/>
        <v>26.482351889637023</v>
      </c>
      <c r="S123" s="2">
        <f t="shared" si="50"/>
        <v>0.25844516895673153</v>
      </c>
      <c r="T123" s="2">
        <f t="shared" si="51"/>
        <v>0.9484535539412506</v>
      </c>
      <c r="U123" s="2">
        <f t="shared" si="52"/>
        <v>6.540516712123435</v>
      </c>
      <c r="V123" s="2">
        <f t="shared" si="53"/>
        <v>13.626262559205093</v>
      </c>
      <c r="W123" s="2">
        <f t="shared" si="54"/>
        <v>0.33458374983381267</v>
      </c>
      <c r="X123" s="2">
        <f t="shared" si="55"/>
        <v>5.032535314533435</v>
      </c>
      <c r="Z123" s="2">
        <v>60</v>
      </c>
      <c r="AA123" s="2">
        <v>0</v>
      </c>
      <c r="AB123" s="2">
        <v>0</v>
      </c>
      <c r="AC123" s="2">
        <v>0.012335740610662711</v>
      </c>
      <c r="AD123" s="2">
        <v>0.20882739731405245</v>
      </c>
      <c r="AE123" s="2">
        <v>0.48587615595652933</v>
      </c>
      <c r="AF123" s="2">
        <v>0.08</v>
      </c>
      <c r="AG123" s="2">
        <v>0</v>
      </c>
      <c r="AH123" s="2">
        <v>0</v>
      </c>
      <c r="AI123" s="2">
        <v>0</v>
      </c>
      <c r="AJ123" s="2">
        <v>0</v>
      </c>
      <c r="AK123" s="2">
        <v>0</v>
      </c>
      <c r="AL123" s="2">
        <v>0</v>
      </c>
      <c r="AM123" s="2">
        <v>0.047178519219505895</v>
      </c>
      <c r="AN123" s="2">
        <v>0</v>
      </c>
      <c r="AO123" s="2">
        <v>0</v>
      </c>
      <c r="AP123" s="2">
        <v>0.39490730730318463</v>
      </c>
      <c r="AQ123" s="2">
        <v>0.39490730730286816</v>
      </c>
      <c r="AS123" s="2">
        <v>0.047178519219505895</v>
      </c>
      <c r="AT123" s="2">
        <v>0</v>
      </c>
      <c r="AU123" s="2">
        <v>0</v>
      </c>
      <c r="AV123" s="2">
        <v>0.012335740610662711</v>
      </c>
      <c r="AW123" s="2">
        <v>0.5348686949112414</v>
      </c>
    </row>
    <row r="124" spans="1:49" s="2" customFormat="1" ht="12" customHeight="1">
      <c r="A124" s="2" t="s">
        <v>6</v>
      </c>
      <c r="B124" s="2">
        <v>4.409353643756734</v>
      </c>
      <c r="C124" s="2">
        <v>1.9889819231253192</v>
      </c>
      <c r="D124" s="2">
        <v>0.3012296410554494</v>
      </c>
      <c r="E124" s="2">
        <v>1.6508819218014674</v>
      </c>
      <c r="F124" s="2">
        <v>8.576688198218635</v>
      </c>
      <c r="G124" s="2">
        <v>0</v>
      </c>
      <c r="H124" s="2">
        <v>0</v>
      </c>
      <c r="I124" s="2">
        <v>0</v>
      </c>
      <c r="J124" s="2">
        <v>1.2299950641370694</v>
      </c>
      <c r="K124" s="2">
        <v>1.5284052661397403</v>
      </c>
      <c r="L124" s="2">
        <v>3.159587549453038</v>
      </c>
      <c r="M124" s="2">
        <v>0</v>
      </c>
      <c r="N124" s="2">
        <v>0.6959681179175724</v>
      </c>
      <c r="O124" s="2">
        <v>0</v>
      </c>
      <c r="P124" s="2">
        <v>0</v>
      </c>
      <c r="Q124" s="2">
        <v>23.541091325605024</v>
      </c>
      <c r="R124" s="2">
        <f t="shared" si="49"/>
        <v>19.13173768184829</v>
      </c>
      <c r="S124" s="2">
        <f t="shared" si="50"/>
        <v>1.9128572468229126</v>
      </c>
      <c r="T124" s="2">
        <f t="shared" si="51"/>
        <v>0.6959681179175724</v>
      </c>
      <c r="U124" s="2">
        <f t="shared" si="52"/>
        <v>4.3895826135901075</v>
      </c>
      <c r="V124" s="2">
        <f t="shared" si="53"/>
        <v>1.9889819231253192</v>
      </c>
      <c r="W124" s="2">
        <f t="shared" si="54"/>
        <v>0.3012296410554494</v>
      </c>
      <c r="X124" s="2">
        <f t="shared" si="55"/>
        <v>11.755975386159843</v>
      </c>
      <c r="Z124" s="2">
        <v>80</v>
      </c>
      <c r="AA124" s="2">
        <v>0.37671013145239746</v>
      </c>
      <c r="AB124" s="2">
        <v>0.3548413247669231</v>
      </c>
      <c r="AC124" s="2">
        <v>0.030814685647317916</v>
      </c>
      <c r="AD124" s="2">
        <v>0</v>
      </c>
      <c r="AE124" s="2">
        <v>0.3862203005337245</v>
      </c>
      <c r="AF124" s="2">
        <v>0</v>
      </c>
      <c r="AG124" s="2">
        <v>0</v>
      </c>
      <c r="AH124" s="2">
        <v>0</v>
      </c>
      <c r="AI124" s="2">
        <v>0.02970861154445442</v>
      </c>
      <c r="AJ124" s="2">
        <v>0.012814815289549409</v>
      </c>
      <c r="AK124" s="2">
        <v>0.13180271758205003</v>
      </c>
      <c r="AL124" s="2">
        <v>0</v>
      </c>
      <c r="AM124" s="2">
        <v>0.03386108263827101</v>
      </c>
      <c r="AN124" s="2">
        <v>0</v>
      </c>
      <c r="AO124" s="2">
        <v>0</v>
      </c>
      <c r="AP124" s="2">
        <v>1.4624478044881764</v>
      </c>
      <c r="AQ124" s="2">
        <v>1.085737673035714</v>
      </c>
      <c r="AS124" s="2">
        <v>0.03386108263827101</v>
      </c>
      <c r="AT124" s="2">
        <v>0.13510942958177616</v>
      </c>
      <c r="AU124" s="2">
        <v>0.3548413247669231</v>
      </c>
      <c r="AV124" s="2">
        <v>0.030814685647317916</v>
      </c>
      <c r="AW124" s="2">
        <v>0.38643284026498803</v>
      </c>
    </row>
    <row r="125" spans="1:49" s="2" customFormat="1" ht="12" customHeight="1">
      <c r="A125" s="2" t="s">
        <v>7</v>
      </c>
      <c r="B125" s="2">
        <v>4.391920673979373</v>
      </c>
      <c r="C125" s="2">
        <v>0</v>
      </c>
      <c r="D125" s="2">
        <v>0.11795619516528211</v>
      </c>
      <c r="E125" s="2">
        <v>0.577342025758649</v>
      </c>
      <c r="F125" s="2">
        <v>1.2006418074509095</v>
      </c>
      <c r="G125" s="2">
        <v>0</v>
      </c>
      <c r="H125" s="2">
        <v>0</v>
      </c>
      <c r="I125" s="2">
        <v>0</v>
      </c>
      <c r="J125" s="2">
        <v>1.5789099015057755</v>
      </c>
      <c r="K125" s="2">
        <v>1.8207594018380096</v>
      </c>
      <c r="L125" s="2">
        <v>4.060507464377924</v>
      </c>
      <c r="M125" s="2">
        <v>0</v>
      </c>
      <c r="N125" s="2">
        <v>0.479039712479583</v>
      </c>
      <c r="O125" s="2">
        <v>0</v>
      </c>
      <c r="P125" s="2">
        <v>0</v>
      </c>
      <c r="Q125" s="2">
        <v>14.227077182555506</v>
      </c>
      <c r="R125" s="2">
        <f t="shared" si="49"/>
        <v>9.835156508576134</v>
      </c>
      <c r="S125" s="2">
        <f t="shared" si="50"/>
        <v>0.7726764636747019</v>
      </c>
      <c r="T125" s="2">
        <f t="shared" si="51"/>
        <v>0.479039712479583</v>
      </c>
      <c r="U125" s="2">
        <f t="shared" si="52"/>
        <v>5.639417365883699</v>
      </c>
      <c r="V125" s="2">
        <f t="shared" si="53"/>
        <v>0</v>
      </c>
      <c r="W125" s="2">
        <f t="shared" si="54"/>
        <v>0.11795619516528211</v>
      </c>
      <c r="X125" s="2">
        <f t="shared" si="55"/>
        <v>3.598743235047568</v>
      </c>
      <c r="Z125" s="2">
        <v>150</v>
      </c>
      <c r="AA125" s="2">
        <v>0.12902892791246692</v>
      </c>
      <c r="AB125" s="2" t="s">
        <v>74</v>
      </c>
      <c r="AC125" s="2">
        <v>0</v>
      </c>
      <c r="AD125" s="2">
        <v>0.10772308543286435</v>
      </c>
      <c r="AE125" s="2">
        <v>0</v>
      </c>
      <c r="AF125" s="2">
        <v>0</v>
      </c>
      <c r="AG125" s="2">
        <v>0</v>
      </c>
      <c r="AH125" s="2">
        <v>0</v>
      </c>
      <c r="AI125" s="2">
        <v>0.19227056977087775</v>
      </c>
      <c r="AJ125" s="2">
        <v>0.2142674239866362</v>
      </c>
      <c r="AK125" s="2">
        <v>0.3164514958647708</v>
      </c>
      <c r="AL125" s="2">
        <v>0</v>
      </c>
      <c r="AM125" s="2">
        <v>0.05873805502267254</v>
      </c>
      <c r="AN125" s="2">
        <v>0</v>
      </c>
      <c r="AO125" s="2">
        <v>0</v>
      </c>
      <c r="AP125" s="2">
        <v>0.1694975941657618</v>
      </c>
      <c r="AQ125" s="2">
        <v>0.040468666253218134</v>
      </c>
      <c r="AS125" s="2">
        <v>0.05873805502267254</v>
      </c>
      <c r="AT125" s="2">
        <v>0.3702830285539279</v>
      </c>
      <c r="AU125" s="2" t="s">
        <v>74</v>
      </c>
      <c r="AV125" s="2">
        <v>0</v>
      </c>
      <c r="AW125" s="2">
        <v>0.2398224178784067</v>
      </c>
    </row>
    <row r="126" spans="1:49" s="2" customFormat="1" ht="12" customHeight="1">
      <c r="A126" s="2" t="s">
        <v>8</v>
      </c>
      <c r="B126" s="2">
        <v>5.621242042570551</v>
      </c>
      <c r="C126" s="2">
        <v>0.9500047777158306</v>
      </c>
      <c r="D126" s="2">
        <v>0.6350820530387098</v>
      </c>
      <c r="E126" s="2">
        <v>2.4009633990113146</v>
      </c>
      <c r="F126" s="2">
        <v>4.160791506620033</v>
      </c>
      <c r="G126" s="2">
        <v>0.4215198781415036</v>
      </c>
      <c r="H126" s="2">
        <v>0</v>
      </c>
      <c r="I126" s="2">
        <v>0</v>
      </c>
      <c r="J126" s="2">
        <v>3.2014936184471363</v>
      </c>
      <c r="K126" s="2">
        <v>4.470928832156828</v>
      </c>
      <c r="L126" s="2">
        <v>9.163550369616281</v>
      </c>
      <c r="M126" s="2">
        <v>0</v>
      </c>
      <c r="N126" s="2">
        <v>1.0723514927828344</v>
      </c>
      <c r="O126" s="2">
        <v>0.12880131944118403</v>
      </c>
      <c r="P126" s="2">
        <v>0</v>
      </c>
      <c r="Q126" s="2">
        <v>32.22672928954221</v>
      </c>
      <c r="R126" s="2">
        <f t="shared" si="49"/>
        <v>26.605487246971663</v>
      </c>
      <c r="S126" s="2">
        <f t="shared" si="50"/>
        <v>0.9585276062472377</v>
      </c>
      <c r="T126" s="2">
        <f t="shared" si="51"/>
        <v>1.2011528122240185</v>
      </c>
      <c r="U126" s="2">
        <f t="shared" si="52"/>
        <v>12.365043988063418</v>
      </c>
      <c r="V126" s="2">
        <f t="shared" si="53"/>
        <v>0.9500047777158306</v>
      </c>
      <c r="W126" s="2">
        <f t="shared" si="54"/>
        <v>0.6350820530387098</v>
      </c>
      <c r="X126" s="2">
        <f t="shared" si="55"/>
        <v>11.454203615929679</v>
      </c>
      <c r="Z126" s="2">
        <v>200</v>
      </c>
      <c r="AA126" s="2">
        <v>0.06583551142395257</v>
      </c>
      <c r="AB126" s="2">
        <v>0</v>
      </c>
      <c r="AC126" s="2">
        <v>0.23327621712322494</v>
      </c>
      <c r="AD126" s="2">
        <v>0.36133017622038077</v>
      </c>
      <c r="AE126" s="2">
        <v>0.2788218797944355</v>
      </c>
      <c r="AF126" s="2">
        <v>0</v>
      </c>
      <c r="AG126" s="2">
        <v>0</v>
      </c>
      <c r="AH126" s="2">
        <v>0</v>
      </c>
      <c r="AI126" s="2">
        <v>0.30263007039484124</v>
      </c>
      <c r="AJ126" s="2">
        <v>0.33829140948362296</v>
      </c>
      <c r="AK126" s="2">
        <v>1.3837496866958157</v>
      </c>
      <c r="AL126" s="2">
        <v>0</v>
      </c>
      <c r="AM126" s="2">
        <v>0.10391500460222484</v>
      </c>
      <c r="AN126" s="2">
        <v>0.025181525659086264</v>
      </c>
      <c r="AO126" s="2">
        <v>0</v>
      </c>
      <c r="AP126" s="2">
        <v>1.9378564276893493</v>
      </c>
      <c r="AQ126" s="2">
        <v>2.0036919391132946</v>
      </c>
      <c r="AS126" s="2">
        <v>0.1069225767366258</v>
      </c>
      <c r="AT126" s="2">
        <v>1.4164561959121624</v>
      </c>
      <c r="AU126" s="2">
        <v>0</v>
      </c>
      <c r="AV126" s="2">
        <v>0.23327621712322494</v>
      </c>
      <c r="AW126" s="2">
        <v>0.5681040526435015</v>
      </c>
    </row>
    <row r="127" spans="1:49" s="2" customFormat="1" ht="12" customHeight="1">
      <c r="A127" s="2" t="s">
        <v>9</v>
      </c>
      <c r="B127" s="2">
        <v>8.716494660034204</v>
      </c>
      <c r="C127" s="2">
        <v>0.9548036601135163</v>
      </c>
      <c r="D127" s="2">
        <v>0.24210715286790843</v>
      </c>
      <c r="E127" s="2">
        <v>1.518431627779143</v>
      </c>
      <c r="F127" s="2">
        <v>3.85102637880159</v>
      </c>
      <c r="G127" s="2">
        <v>0</v>
      </c>
      <c r="H127" s="2">
        <v>0</v>
      </c>
      <c r="I127" s="2">
        <v>0</v>
      </c>
      <c r="J127" s="2">
        <v>2.5262681083929994</v>
      </c>
      <c r="K127" s="2">
        <v>3.578260063337986</v>
      </c>
      <c r="L127" s="2">
        <v>6.83151014671039</v>
      </c>
      <c r="M127" s="2">
        <v>0</v>
      </c>
      <c r="N127" s="2">
        <v>0.6814713905947477</v>
      </c>
      <c r="O127" s="2">
        <v>0.09978934741575521</v>
      </c>
      <c r="P127" s="2">
        <v>0</v>
      </c>
      <c r="Q127" s="2">
        <v>29.00016253604824</v>
      </c>
      <c r="R127" s="2">
        <f t="shared" si="49"/>
        <v>20.283667876014036</v>
      </c>
      <c r="S127" s="2">
        <f t="shared" si="50"/>
        <v>1.0156687127813486</v>
      </c>
      <c r="T127" s="2">
        <f t="shared" si="51"/>
        <v>0.7812607380105029</v>
      </c>
      <c r="U127" s="2">
        <f t="shared" si="52"/>
        <v>9.35777825510339</v>
      </c>
      <c r="V127" s="2">
        <f t="shared" si="53"/>
        <v>0.9548036601135163</v>
      </c>
      <c r="W127" s="2">
        <f t="shared" si="54"/>
        <v>0.24210715286790843</v>
      </c>
      <c r="X127" s="2">
        <f t="shared" si="55"/>
        <v>8.94771806991872</v>
      </c>
      <c r="Z127" s="2">
        <v>400</v>
      </c>
      <c r="AA127" s="2">
        <v>0.5672002985619985</v>
      </c>
      <c r="AB127" s="2">
        <v>0</v>
      </c>
      <c r="AC127" s="2">
        <v>0</v>
      </c>
      <c r="AD127" s="2">
        <v>0.20947234765621872</v>
      </c>
      <c r="AE127" s="2">
        <v>0.24746174401843674</v>
      </c>
      <c r="AF127" s="2">
        <v>0</v>
      </c>
      <c r="AG127" s="2">
        <v>0</v>
      </c>
      <c r="AH127" s="2">
        <v>0</v>
      </c>
      <c r="AI127" s="2">
        <v>0.20625608906087325</v>
      </c>
      <c r="AJ127" s="2">
        <v>0.28941851191589646</v>
      </c>
      <c r="AK127" s="2">
        <v>0.584826153806837</v>
      </c>
      <c r="AL127" s="2">
        <v>0</v>
      </c>
      <c r="AM127" s="2">
        <v>0.15354223581296214</v>
      </c>
      <c r="AN127" s="2">
        <v>0.013019844434081452</v>
      </c>
      <c r="AO127" s="2">
        <v>0</v>
      </c>
      <c r="AP127" s="2">
        <v>1.1692342189324163</v>
      </c>
      <c r="AQ127" s="2">
        <v>0.602033920370171</v>
      </c>
      <c r="AS127" s="2">
        <v>0.1540932656787147</v>
      </c>
      <c r="AT127" s="2">
        <v>0.6201316025257745</v>
      </c>
      <c r="AU127" s="2">
        <v>0</v>
      </c>
      <c r="AV127" s="2">
        <v>0</v>
      </c>
      <c r="AW127" s="2">
        <v>0.434602179268427</v>
      </c>
    </row>
    <row r="128" spans="1:49" s="2" customFormat="1" ht="12" customHeight="1">
      <c r="A128" s="2" t="s">
        <v>10</v>
      </c>
      <c r="B128" s="2">
        <v>3.4968483010069726</v>
      </c>
      <c r="C128" s="2">
        <v>0</v>
      </c>
      <c r="D128" s="2">
        <v>0.7147091797966548</v>
      </c>
      <c r="E128" s="2">
        <v>2.025549974639997</v>
      </c>
      <c r="F128" s="2">
        <v>1.4058341752833856</v>
      </c>
      <c r="G128" s="2">
        <v>0</v>
      </c>
      <c r="H128" s="2">
        <v>0</v>
      </c>
      <c r="I128" s="2">
        <v>0</v>
      </c>
      <c r="J128" s="2">
        <v>1.586658306816145</v>
      </c>
      <c r="K128" s="2">
        <v>0</v>
      </c>
      <c r="L128" s="2">
        <v>4.675920383645506</v>
      </c>
      <c r="M128" s="2">
        <v>0</v>
      </c>
      <c r="N128" s="2">
        <v>0.6313106937518529</v>
      </c>
      <c r="O128" s="2">
        <v>0.06277355517620417</v>
      </c>
      <c r="P128" s="2">
        <v>0</v>
      </c>
      <c r="Q128" s="2">
        <v>14.599604570116718</v>
      </c>
      <c r="R128" s="2">
        <f t="shared" si="49"/>
        <v>11.102756269109745</v>
      </c>
      <c r="S128" s="2">
        <f t="shared" si="50"/>
        <v>0.5639351752168494</v>
      </c>
      <c r="T128" s="2">
        <f t="shared" si="51"/>
        <v>0.6940842489280571</v>
      </c>
      <c r="U128" s="2">
        <f t="shared" si="52"/>
        <v>6.262578690461651</v>
      </c>
      <c r="V128" s="2">
        <f t="shared" si="53"/>
        <v>0</v>
      </c>
      <c r="W128" s="2">
        <f t="shared" si="54"/>
        <v>0.7147091797966548</v>
      </c>
      <c r="X128" s="2">
        <f t="shared" si="55"/>
        <v>3.4313841499233826</v>
      </c>
      <c r="Z128" s="2">
        <v>700</v>
      </c>
      <c r="AA128" s="2">
        <v>0.22754738641330186</v>
      </c>
      <c r="AB128" s="2" t="s">
        <v>74</v>
      </c>
      <c r="AC128" s="2">
        <v>0.12057343093170649</v>
      </c>
      <c r="AD128" s="2">
        <v>0.042011577448685625</v>
      </c>
      <c r="AE128" s="2">
        <v>0.27100611586133405</v>
      </c>
      <c r="AF128" s="2">
        <v>0</v>
      </c>
      <c r="AG128" s="2">
        <v>0</v>
      </c>
      <c r="AH128" s="2">
        <v>0</v>
      </c>
      <c r="AI128" s="2">
        <v>0.002908036079495532</v>
      </c>
      <c r="AJ128" s="2">
        <v>0</v>
      </c>
      <c r="AK128" s="2">
        <v>0.3264162781974033</v>
      </c>
      <c r="AL128" s="2">
        <v>0</v>
      </c>
      <c r="AM128" s="2">
        <v>0.1646454640252769</v>
      </c>
      <c r="AN128" s="2">
        <v>0</v>
      </c>
      <c r="AO128" s="2">
        <v>0</v>
      </c>
      <c r="AP128" s="2">
        <v>0.243542192512753</v>
      </c>
      <c r="AQ128" s="2">
        <v>0.015994806099548238</v>
      </c>
      <c r="AS128" s="2">
        <v>0.1646454640252769</v>
      </c>
      <c r="AT128" s="2">
        <v>0.3264292317579482</v>
      </c>
      <c r="AU128" s="2" t="s">
        <v>74</v>
      </c>
      <c r="AV128" s="2">
        <v>0.12057343093170649</v>
      </c>
      <c r="AW128" s="2">
        <v>0.2742431174596251</v>
      </c>
    </row>
    <row r="129" spans="1:49" s="2" customFormat="1" ht="12" customHeight="1">
      <c r="A129" s="2" t="s">
        <v>11</v>
      </c>
      <c r="B129" s="2">
        <v>4.605765303598956</v>
      </c>
      <c r="C129" s="2">
        <v>0</v>
      </c>
      <c r="D129" s="2">
        <v>0.2983722745393664</v>
      </c>
      <c r="E129" s="2">
        <v>0.9075133391513477</v>
      </c>
      <c r="F129" s="2">
        <v>1.8715609437451062</v>
      </c>
      <c r="G129" s="2">
        <v>0</v>
      </c>
      <c r="H129" s="2">
        <v>0</v>
      </c>
      <c r="I129" s="2">
        <v>0</v>
      </c>
      <c r="J129" s="2">
        <v>2.2677705305496776</v>
      </c>
      <c r="K129" s="2">
        <v>0</v>
      </c>
      <c r="L129" s="2">
        <v>6.01731152392955</v>
      </c>
      <c r="M129" s="2">
        <v>0</v>
      </c>
      <c r="N129" s="2">
        <v>0.5019669356228259</v>
      </c>
      <c r="O129" s="2">
        <v>0</v>
      </c>
      <c r="P129" s="2">
        <v>0</v>
      </c>
      <c r="Q129" s="2">
        <v>16.47026085113683</v>
      </c>
      <c r="R129" s="2">
        <f t="shared" si="49"/>
        <v>11.864495547537873</v>
      </c>
      <c r="S129" s="2">
        <f t="shared" si="50"/>
        <v>0.4076293126897305</v>
      </c>
      <c r="T129" s="2">
        <f t="shared" si="51"/>
        <v>0.5019669356228259</v>
      </c>
      <c r="U129" s="2">
        <f t="shared" si="52"/>
        <v>8.285082054479227</v>
      </c>
      <c r="V129" s="2">
        <f t="shared" si="53"/>
        <v>0</v>
      </c>
      <c r="W129" s="2">
        <f t="shared" si="54"/>
        <v>0.2983722745393664</v>
      </c>
      <c r="X129" s="2">
        <f t="shared" si="55"/>
        <v>2.779074282896454</v>
      </c>
      <c r="Z129" s="2">
        <v>1000</v>
      </c>
      <c r="AA129" s="2">
        <v>0.2622890066967124</v>
      </c>
      <c r="AB129" s="2" t="s">
        <v>74</v>
      </c>
      <c r="AC129" s="2">
        <v>0.044421785663521805</v>
      </c>
      <c r="AD129" s="2">
        <v>0.07143634375875542</v>
      </c>
      <c r="AE129" s="2">
        <v>0.133669501957056</v>
      </c>
      <c r="AF129" s="2">
        <v>0</v>
      </c>
      <c r="AG129" s="2">
        <v>0</v>
      </c>
      <c r="AH129" s="2">
        <v>0</v>
      </c>
      <c r="AI129" s="2">
        <v>0.05482578700565443</v>
      </c>
      <c r="AJ129" s="2">
        <v>0</v>
      </c>
      <c r="AK129" s="2">
        <v>0.08314807285619596</v>
      </c>
      <c r="AL129" s="2">
        <v>0</v>
      </c>
      <c r="AM129" s="2">
        <v>0.16094147964026276</v>
      </c>
      <c r="AN129" s="2">
        <v>0</v>
      </c>
      <c r="AO129" s="2">
        <v>0</v>
      </c>
      <c r="AP129" s="2">
        <v>0.4888490182978315</v>
      </c>
      <c r="AQ129" s="2">
        <v>0.22656001160092132</v>
      </c>
      <c r="AS129" s="2">
        <v>0.16094147964026276</v>
      </c>
      <c r="AT129" s="2">
        <v>0.09959653076532665</v>
      </c>
      <c r="AU129" s="2" t="s">
        <v>74</v>
      </c>
      <c r="AV129" s="2">
        <v>0.044421785663521805</v>
      </c>
      <c r="AW129" s="2">
        <v>0.15156083584840271</v>
      </c>
    </row>
    <row r="130" s="2" customFormat="1" ht="12" customHeight="1"/>
    <row r="131" spans="1:49" s="4" customFormat="1" ht="12" customHeight="1">
      <c r="A131" s="4" t="s">
        <v>38</v>
      </c>
      <c r="B131" s="4" t="s">
        <v>0</v>
      </c>
      <c r="C131" s="4" t="s">
        <v>1</v>
      </c>
      <c r="D131" s="4" t="s">
        <v>12</v>
      </c>
      <c r="E131" s="4" t="s">
        <v>13</v>
      </c>
      <c r="F131" s="4" t="s">
        <v>14</v>
      </c>
      <c r="G131" s="4" t="s">
        <v>15</v>
      </c>
      <c r="H131" s="4" t="s">
        <v>16</v>
      </c>
      <c r="I131" s="4" t="s">
        <v>17</v>
      </c>
      <c r="J131" s="4" t="s">
        <v>41</v>
      </c>
      <c r="K131" s="4" t="s">
        <v>18</v>
      </c>
      <c r="L131" s="4" t="s">
        <v>19</v>
      </c>
      <c r="M131" s="4" t="s">
        <v>20</v>
      </c>
      <c r="N131" s="4" t="s">
        <v>21</v>
      </c>
      <c r="O131" s="4" t="s">
        <v>22</v>
      </c>
      <c r="P131" s="4" t="s">
        <v>23</v>
      </c>
      <c r="Q131" s="4" t="s">
        <v>24</v>
      </c>
      <c r="R131" s="4" t="s">
        <v>26</v>
      </c>
      <c r="S131" s="4" t="s">
        <v>27</v>
      </c>
      <c r="T131" s="4" t="s">
        <v>42</v>
      </c>
      <c r="U131" s="4" t="s">
        <v>44</v>
      </c>
      <c r="V131" s="4" t="s">
        <v>1</v>
      </c>
      <c r="W131" s="4" t="s">
        <v>12</v>
      </c>
      <c r="X131" s="4" t="s">
        <v>43</v>
      </c>
      <c r="Z131" s="4" t="s">
        <v>38</v>
      </c>
      <c r="AA131" s="4" t="s">
        <v>0</v>
      </c>
      <c r="AB131" s="4" t="s">
        <v>1</v>
      </c>
      <c r="AC131" s="4" t="s">
        <v>12</v>
      </c>
      <c r="AD131" s="4" t="s">
        <v>13</v>
      </c>
      <c r="AE131" s="4" t="s">
        <v>14</v>
      </c>
      <c r="AF131" s="4" t="s">
        <v>15</v>
      </c>
      <c r="AG131" s="4" t="s">
        <v>16</v>
      </c>
      <c r="AH131" s="4" t="s">
        <v>17</v>
      </c>
      <c r="AI131" s="4" t="s">
        <v>41</v>
      </c>
      <c r="AJ131" s="4" t="s">
        <v>18</v>
      </c>
      <c r="AK131" s="4" t="s">
        <v>19</v>
      </c>
      <c r="AL131" s="4" t="s">
        <v>20</v>
      </c>
      <c r="AM131" s="4" t="s">
        <v>21</v>
      </c>
      <c r="AN131" s="4" t="s">
        <v>22</v>
      </c>
      <c r="AO131" s="4" t="s">
        <v>23</v>
      </c>
      <c r="AP131" s="4" t="s">
        <v>24</v>
      </c>
      <c r="AQ131" s="4" t="s">
        <v>26</v>
      </c>
      <c r="AR131" s="4" t="s">
        <v>27</v>
      </c>
      <c r="AS131" s="4" t="s">
        <v>42</v>
      </c>
      <c r="AT131" s="4" t="s">
        <v>44</v>
      </c>
      <c r="AU131" s="4" t="s">
        <v>1</v>
      </c>
      <c r="AV131" s="4" t="s">
        <v>12</v>
      </c>
      <c r="AW131" s="4" t="s">
        <v>43</v>
      </c>
    </row>
    <row r="132" spans="1:49" s="2" customFormat="1" ht="12" customHeight="1">
      <c r="A132" s="2" t="s">
        <v>2</v>
      </c>
      <c r="B132" s="2">
        <v>6.6515271152331366</v>
      </c>
      <c r="C132" s="2">
        <v>0</v>
      </c>
      <c r="D132" s="2">
        <v>0.44324612617266845</v>
      </c>
      <c r="E132" s="2">
        <v>1.2931089688118351</v>
      </c>
      <c r="F132" s="2">
        <v>1.9537749393139023</v>
      </c>
      <c r="G132" s="2">
        <v>0</v>
      </c>
      <c r="H132" s="2">
        <v>0</v>
      </c>
      <c r="I132" s="2">
        <v>0</v>
      </c>
      <c r="J132" s="2">
        <v>2.2645025744601384</v>
      </c>
      <c r="K132" s="2">
        <v>0</v>
      </c>
      <c r="L132" s="2">
        <v>9.729347097529391</v>
      </c>
      <c r="M132" s="2">
        <v>0</v>
      </c>
      <c r="N132" s="2">
        <v>1.5108703285909588</v>
      </c>
      <c r="O132" s="2">
        <v>0.09966646736466642</v>
      </c>
      <c r="P132" s="2">
        <v>0</v>
      </c>
      <c r="Q132" s="2">
        <v>23.946043617476697</v>
      </c>
      <c r="R132" s="2">
        <f>Q132-B132</f>
        <v>17.29451650224356</v>
      </c>
      <c r="S132" s="2">
        <f>(E132+F132+G132+I132+K132)/(C132+D132+O132+P132+N132+M132+L132)</f>
        <v>0.27555360101339726</v>
      </c>
      <c r="T132" s="2">
        <f>N132+O132+P132</f>
        <v>1.6105367959556252</v>
      </c>
      <c r="U132" s="2">
        <f>J132+L132+M132</f>
        <v>11.99384967198953</v>
      </c>
      <c r="V132" s="2">
        <f>C132</f>
        <v>0</v>
      </c>
      <c r="W132" s="2">
        <f>+D132</f>
        <v>0.44324612617266845</v>
      </c>
      <c r="X132" s="2">
        <f>E132+F132+G132+I132+K132</f>
        <v>3.2468839081257377</v>
      </c>
      <c r="Z132" s="2">
        <v>0</v>
      </c>
      <c r="AA132" s="2">
        <v>0.33056525483796523</v>
      </c>
      <c r="AB132" s="2">
        <v>0</v>
      </c>
      <c r="AC132" s="2">
        <v>0.03620290064022146</v>
      </c>
      <c r="AD132" s="2">
        <v>0.2296027786353207</v>
      </c>
      <c r="AE132" s="2">
        <v>0.1133029043455046</v>
      </c>
      <c r="AF132" s="2">
        <v>0</v>
      </c>
      <c r="AG132" s="2">
        <v>0</v>
      </c>
      <c r="AH132" s="2">
        <v>0</v>
      </c>
      <c r="AI132" s="2">
        <v>0.842335813213002</v>
      </c>
      <c r="AJ132" s="2">
        <v>0</v>
      </c>
      <c r="AK132" s="2">
        <v>1.607682628646223</v>
      </c>
      <c r="AL132" s="2">
        <v>0</v>
      </c>
      <c r="AM132" s="2">
        <v>0.1824732603924006</v>
      </c>
      <c r="AN132" s="2">
        <v>0.04422942704836479</v>
      </c>
      <c r="AO132" s="2">
        <v>0</v>
      </c>
      <c r="AP132" s="2">
        <v>3.1597891590679668</v>
      </c>
      <c r="AQ132" s="2">
        <v>2.829223904230048</v>
      </c>
      <c r="AS132" s="2">
        <v>0.18775711165029</v>
      </c>
      <c r="AT132" s="2">
        <v>1.8149856904868529</v>
      </c>
      <c r="AU132" s="2">
        <v>0</v>
      </c>
      <c r="AV132" s="2">
        <v>0.03620290064022146</v>
      </c>
      <c r="AW132" s="2">
        <v>0.25603707561637756</v>
      </c>
    </row>
    <row r="133" spans="1:49" s="2" customFormat="1" ht="12" customHeight="1">
      <c r="A133" s="2" t="s">
        <v>3</v>
      </c>
      <c r="B133" s="2">
        <v>5.193405227770789</v>
      </c>
      <c r="C133" s="2">
        <v>0</v>
      </c>
      <c r="D133" s="2">
        <v>0.65788480483689</v>
      </c>
      <c r="E133" s="2">
        <v>1.655675672593704</v>
      </c>
      <c r="F133" s="2">
        <v>1.1437184370353723</v>
      </c>
      <c r="G133" s="2">
        <v>0</v>
      </c>
      <c r="H133" s="2">
        <v>0</v>
      </c>
      <c r="I133" s="2">
        <v>0</v>
      </c>
      <c r="J133" s="2">
        <v>2.6472808210633727</v>
      </c>
      <c r="K133" s="2">
        <v>0</v>
      </c>
      <c r="L133" s="2">
        <v>10.231640010404561</v>
      </c>
      <c r="M133" s="2">
        <v>0</v>
      </c>
      <c r="N133" s="2">
        <v>0.9148730813120246</v>
      </c>
      <c r="O133" s="2">
        <v>0.13278039637746547</v>
      </c>
      <c r="P133" s="2">
        <v>0</v>
      </c>
      <c r="Q133" s="2">
        <v>22.57725845139418</v>
      </c>
      <c r="R133" s="2">
        <f aca="true" t="shared" si="56" ref="R133:R141">Q133-B133</f>
        <v>17.38385322362339</v>
      </c>
      <c r="S133" s="2">
        <f aca="true" t="shared" si="57" ref="S133:S141">(E133+F133+G133+I133+K133)/(C133+D133+O133+P133+N133+M133+L133)</f>
        <v>0.23451053849860357</v>
      </c>
      <c r="T133" s="2">
        <f aca="true" t="shared" si="58" ref="T133:T141">N133+O133+P133</f>
        <v>1.0476534776894901</v>
      </c>
      <c r="U133" s="2">
        <f aca="true" t="shared" si="59" ref="U133:U141">J133+L133+M133</f>
        <v>12.878920831467934</v>
      </c>
      <c r="V133" s="2">
        <f aca="true" t="shared" si="60" ref="V133:V141">C133</f>
        <v>0</v>
      </c>
      <c r="W133" s="2">
        <f aca="true" t="shared" si="61" ref="W133:W141">+D133</f>
        <v>0.65788480483689</v>
      </c>
      <c r="X133" s="2">
        <f aca="true" t="shared" si="62" ref="X133:X141">E133+F133+G133+I133+K133</f>
        <v>2.7993941096290764</v>
      </c>
      <c r="Z133" s="2">
        <v>20</v>
      </c>
      <c r="AA133" s="2">
        <v>0.6994429900083124</v>
      </c>
      <c r="AB133" s="2" t="s">
        <v>74</v>
      </c>
      <c r="AC133" s="2">
        <v>0.13237455175613938</v>
      </c>
      <c r="AD133" s="2">
        <v>0.19064190295308414</v>
      </c>
      <c r="AE133" s="2">
        <v>0.1962629943513698</v>
      </c>
      <c r="AF133" s="2">
        <v>0</v>
      </c>
      <c r="AG133" s="2">
        <v>0</v>
      </c>
      <c r="AH133" s="2">
        <v>0</v>
      </c>
      <c r="AI133" s="2">
        <v>0.0031533039614743416</v>
      </c>
      <c r="AJ133" s="2">
        <v>0</v>
      </c>
      <c r="AK133" s="2">
        <v>0.21574143106181612</v>
      </c>
      <c r="AL133" s="2">
        <v>0</v>
      </c>
      <c r="AM133" s="2">
        <v>0.14858885245850995</v>
      </c>
      <c r="AN133" s="2">
        <v>0.02739796570723218</v>
      </c>
      <c r="AO133" s="2">
        <v>0</v>
      </c>
      <c r="AP133" s="2">
        <v>1.5588080608435644</v>
      </c>
      <c r="AQ133" s="2">
        <v>0.8593650708352805</v>
      </c>
      <c r="AS133" s="2">
        <v>0.15109366498907725</v>
      </c>
      <c r="AT133" s="2">
        <v>0.21576447437535634</v>
      </c>
      <c r="AU133" s="2" t="s">
        <v>74</v>
      </c>
      <c r="AV133" s="2">
        <v>0.13237455175613938</v>
      </c>
      <c r="AW133" s="2">
        <v>0.27361194804565636</v>
      </c>
    </row>
    <row r="134" spans="1:49" s="2" customFormat="1" ht="12" customHeight="1">
      <c r="A134" s="2" t="s">
        <v>4</v>
      </c>
      <c r="B134" s="2">
        <v>5.184466594073835</v>
      </c>
      <c r="C134" s="2">
        <v>0</v>
      </c>
      <c r="D134" s="2">
        <v>0.4235091345949269</v>
      </c>
      <c r="E134" s="2">
        <v>1.4429340698781488</v>
      </c>
      <c r="F134" s="2">
        <v>0</v>
      </c>
      <c r="G134" s="2">
        <v>0</v>
      </c>
      <c r="H134" s="2">
        <v>0</v>
      </c>
      <c r="I134" s="2">
        <v>0</v>
      </c>
      <c r="J134" s="2">
        <v>1.9034066218414618</v>
      </c>
      <c r="K134" s="2">
        <v>3.1362006181278708</v>
      </c>
      <c r="L134" s="2">
        <v>7.521625922374707</v>
      </c>
      <c r="M134" s="2">
        <v>0</v>
      </c>
      <c r="N134" s="2">
        <v>0.9783588774735165</v>
      </c>
      <c r="O134" s="2">
        <v>0.09675316336382463</v>
      </c>
      <c r="P134" s="2">
        <v>0</v>
      </c>
      <c r="Q134" s="2">
        <v>20.687255001728293</v>
      </c>
      <c r="R134" s="2">
        <f t="shared" si="56"/>
        <v>15.502788407654457</v>
      </c>
      <c r="S134" s="2">
        <f t="shared" si="57"/>
        <v>0.5076506927531188</v>
      </c>
      <c r="T134" s="2">
        <f t="shared" si="58"/>
        <v>1.0751120408373411</v>
      </c>
      <c r="U134" s="2">
        <f t="shared" si="59"/>
        <v>9.425032544216169</v>
      </c>
      <c r="V134" s="2">
        <f t="shared" si="60"/>
        <v>0</v>
      </c>
      <c r="W134" s="2">
        <f t="shared" si="61"/>
        <v>0.4235091345949269</v>
      </c>
      <c r="X134" s="2">
        <f t="shared" si="62"/>
        <v>4.57913468800602</v>
      </c>
      <c r="Z134" s="2">
        <v>40</v>
      </c>
      <c r="AA134" s="2">
        <v>0.2096801626077482</v>
      </c>
      <c r="AB134" s="2" t="s">
        <v>74</v>
      </c>
      <c r="AC134" s="2">
        <v>0.10817726788459588</v>
      </c>
      <c r="AD134" s="2">
        <v>0.23819893545111656</v>
      </c>
      <c r="AE134" s="2">
        <v>0</v>
      </c>
      <c r="AF134" s="2">
        <v>0</v>
      </c>
      <c r="AG134" s="2">
        <v>0</v>
      </c>
      <c r="AH134" s="2">
        <v>0</v>
      </c>
      <c r="AI134" s="2">
        <v>0.09212642556412073</v>
      </c>
      <c r="AJ134" s="2">
        <v>0.004326579840493227</v>
      </c>
      <c r="AK134" s="2">
        <v>0.27574502431227266</v>
      </c>
      <c r="AL134" s="2">
        <v>0</v>
      </c>
      <c r="AM134" s="2">
        <v>0.1936025554893833</v>
      </c>
      <c r="AN134" s="2">
        <v>0.016735140263213228</v>
      </c>
      <c r="AO134" s="2">
        <v>0</v>
      </c>
      <c r="AP134" s="2">
        <v>0.751386980434161</v>
      </c>
      <c r="AQ134" s="2">
        <v>0.5417068178262806</v>
      </c>
      <c r="AS134" s="2">
        <v>0.19432450800567888</v>
      </c>
      <c r="AT134" s="2">
        <v>0.2907277020171922</v>
      </c>
      <c r="AU134" s="2" t="s">
        <v>74</v>
      </c>
      <c r="AV134" s="2">
        <v>0.10817726788459588</v>
      </c>
      <c r="AW134" s="2">
        <v>0.2382382256128545</v>
      </c>
    </row>
    <row r="135" spans="1:49" s="2" customFormat="1" ht="12" customHeight="1">
      <c r="A135" s="2" t="s">
        <v>5</v>
      </c>
      <c r="B135" s="2">
        <v>3.921701144063125</v>
      </c>
      <c r="C135" s="2">
        <v>0</v>
      </c>
      <c r="D135" s="2">
        <v>0.2581391929054359</v>
      </c>
      <c r="E135" s="2">
        <v>0.8751838745336361</v>
      </c>
      <c r="F135" s="2">
        <v>3.323744775532262</v>
      </c>
      <c r="G135" s="2">
        <v>0</v>
      </c>
      <c r="H135" s="2">
        <v>0</v>
      </c>
      <c r="I135" s="2">
        <v>0</v>
      </c>
      <c r="J135" s="2">
        <v>2.13176122735914</v>
      </c>
      <c r="K135" s="2">
        <v>3.511667359749988</v>
      </c>
      <c r="L135" s="2">
        <v>4.731106657726726</v>
      </c>
      <c r="M135" s="2">
        <v>0</v>
      </c>
      <c r="N135" s="2">
        <v>0.4689032093414298</v>
      </c>
      <c r="O135" s="2">
        <v>0.04513190271729405</v>
      </c>
      <c r="P135" s="2">
        <v>0</v>
      </c>
      <c r="Q135" s="2">
        <v>19.267339343929038</v>
      </c>
      <c r="R135" s="2">
        <f t="shared" si="56"/>
        <v>15.345638199865913</v>
      </c>
      <c r="S135" s="2">
        <f t="shared" si="57"/>
        <v>1.4010907424297145</v>
      </c>
      <c r="T135" s="2">
        <f t="shared" si="58"/>
        <v>0.5140351120587239</v>
      </c>
      <c r="U135" s="2">
        <f t="shared" si="59"/>
        <v>6.8628678850858655</v>
      </c>
      <c r="V135" s="2">
        <f t="shared" si="60"/>
        <v>0</v>
      </c>
      <c r="W135" s="2">
        <f t="shared" si="61"/>
        <v>0.2581391929054359</v>
      </c>
      <c r="X135" s="2">
        <f t="shared" si="62"/>
        <v>7.7105960098158866</v>
      </c>
      <c r="Z135" s="2">
        <v>60</v>
      </c>
      <c r="AA135" s="2">
        <v>0.0038935793223573868</v>
      </c>
      <c r="AB135" s="2" t="s">
        <v>74</v>
      </c>
      <c r="AC135" s="2">
        <v>0.011802231804804032</v>
      </c>
      <c r="AD135" s="2">
        <v>0.024917029319555504</v>
      </c>
      <c r="AE135" s="2">
        <v>0.5322571133257585</v>
      </c>
      <c r="AF135" s="2">
        <v>0</v>
      </c>
      <c r="AG135" s="2">
        <v>0</v>
      </c>
      <c r="AH135" s="2">
        <v>0</v>
      </c>
      <c r="AI135" s="2">
        <v>0.14206261658877523</v>
      </c>
      <c r="AJ135" s="2">
        <v>0.0478280216069837</v>
      </c>
      <c r="AK135" s="2">
        <v>0.46486908821075096</v>
      </c>
      <c r="AL135" s="2">
        <v>0</v>
      </c>
      <c r="AM135" s="2">
        <v>0.10545970248586627</v>
      </c>
      <c r="AN135" s="2">
        <v>0.00314809744372251</v>
      </c>
      <c r="AO135" s="2">
        <v>0</v>
      </c>
      <c r="AP135" s="2">
        <v>0.17606721024343125</v>
      </c>
      <c r="AQ135" s="2">
        <v>0.17217363092070803</v>
      </c>
      <c r="AS135" s="2">
        <v>0.10550667924791586</v>
      </c>
      <c r="AT135" s="2">
        <v>0.4860916129763445</v>
      </c>
      <c r="AU135" s="2" t="s">
        <v>74</v>
      </c>
      <c r="AV135" s="2">
        <v>0.011802231804804032</v>
      </c>
      <c r="AW135" s="2">
        <v>0.5349822545531946</v>
      </c>
    </row>
    <row r="136" spans="1:49" s="2" customFormat="1" ht="12" customHeight="1">
      <c r="A136" s="2" t="s">
        <v>6</v>
      </c>
      <c r="B136" s="2">
        <v>6.412584240931605</v>
      </c>
      <c r="C136" s="2">
        <v>0</v>
      </c>
      <c r="D136" s="2">
        <v>0.5551009577297674</v>
      </c>
      <c r="E136" s="2">
        <v>0.5392641897036528</v>
      </c>
      <c r="F136" s="2">
        <v>0.6532761684880433</v>
      </c>
      <c r="G136" s="2">
        <v>0</v>
      </c>
      <c r="H136" s="2">
        <v>0</v>
      </c>
      <c r="I136" s="2">
        <v>0</v>
      </c>
      <c r="J136" s="2">
        <v>2.180269253247193</v>
      </c>
      <c r="K136" s="2">
        <v>1.747050787468909</v>
      </c>
      <c r="L136" s="2">
        <v>3.6491289629514143</v>
      </c>
      <c r="M136" s="2">
        <v>0</v>
      </c>
      <c r="N136" s="2">
        <v>0.8997053374446363</v>
      </c>
      <c r="O136" s="2">
        <v>0</v>
      </c>
      <c r="P136" s="2">
        <v>0</v>
      </c>
      <c r="Q136" s="2">
        <v>16.63637989796522</v>
      </c>
      <c r="R136" s="2">
        <f t="shared" si="56"/>
        <v>10.223795657033616</v>
      </c>
      <c r="S136" s="2">
        <f t="shared" si="57"/>
        <v>0.5759460096952783</v>
      </c>
      <c r="T136" s="2">
        <f t="shared" si="58"/>
        <v>0.8997053374446363</v>
      </c>
      <c r="U136" s="2">
        <f t="shared" si="59"/>
        <v>5.829398216198607</v>
      </c>
      <c r="V136" s="2">
        <f t="shared" si="60"/>
        <v>0</v>
      </c>
      <c r="W136" s="2">
        <f t="shared" si="61"/>
        <v>0.5551009577297674</v>
      </c>
      <c r="X136" s="2">
        <f t="shared" si="62"/>
        <v>2.939591145660605</v>
      </c>
      <c r="Z136" s="2">
        <v>80</v>
      </c>
      <c r="AA136" s="2">
        <v>0.3708981691992536</v>
      </c>
      <c r="AB136" s="2" t="s">
        <v>74</v>
      </c>
      <c r="AC136" s="2">
        <v>0.005090343191957992</v>
      </c>
      <c r="AD136" s="2">
        <v>0.07741027921962416</v>
      </c>
      <c r="AE136" s="2">
        <v>0</v>
      </c>
      <c r="AF136" s="2">
        <v>0</v>
      </c>
      <c r="AG136" s="2">
        <v>0</v>
      </c>
      <c r="AH136" s="2">
        <v>0</v>
      </c>
      <c r="AI136" s="2">
        <v>0</v>
      </c>
      <c r="AJ136" s="2">
        <v>0</v>
      </c>
      <c r="AK136" s="2">
        <v>0</v>
      </c>
      <c r="AL136" s="2">
        <v>0</v>
      </c>
      <c r="AM136" s="2">
        <v>0.02429955930229782</v>
      </c>
      <c r="AN136" s="2">
        <v>0</v>
      </c>
      <c r="AO136" s="2">
        <v>0</v>
      </c>
      <c r="AP136" s="2">
        <v>0.01159739022344938</v>
      </c>
      <c r="AQ136" s="2">
        <v>0.3593007789758636</v>
      </c>
      <c r="AS136" s="2">
        <v>0.02429955930229782</v>
      </c>
      <c r="AT136" s="2">
        <v>0</v>
      </c>
      <c r="AU136" s="2" t="s">
        <v>74</v>
      </c>
      <c r="AV136" s="2">
        <v>0.005090343191957992</v>
      </c>
      <c r="AW136" s="2">
        <v>0.07741027921962416</v>
      </c>
    </row>
    <row r="137" spans="1:49" s="2" customFormat="1" ht="12" customHeight="1">
      <c r="A137" s="2" t="s">
        <v>7</v>
      </c>
      <c r="B137" s="2" t="s">
        <v>37</v>
      </c>
      <c r="C137" s="2" t="s">
        <v>37</v>
      </c>
      <c r="D137" s="2" t="s">
        <v>37</v>
      </c>
      <c r="E137" s="2" t="s">
        <v>37</v>
      </c>
      <c r="F137" s="2" t="s">
        <v>37</v>
      </c>
      <c r="G137" s="2" t="s">
        <v>37</v>
      </c>
      <c r="H137" s="2" t="s">
        <v>37</v>
      </c>
      <c r="I137" s="2" t="s">
        <v>37</v>
      </c>
      <c r="J137" s="2" t="s">
        <v>37</v>
      </c>
      <c r="K137" s="2" t="s">
        <v>37</v>
      </c>
      <c r="L137" s="2" t="s">
        <v>37</v>
      </c>
      <c r="M137" s="2" t="s">
        <v>37</v>
      </c>
      <c r="N137" s="2" t="s">
        <v>37</v>
      </c>
      <c r="O137" s="2" t="s">
        <v>37</v>
      </c>
      <c r="P137" s="2" t="s">
        <v>37</v>
      </c>
      <c r="Q137" s="2" t="s">
        <v>37</v>
      </c>
      <c r="R137" s="2" t="e">
        <f t="shared" si="56"/>
        <v>#VALUE!</v>
      </c>
      <c r="S137" s="2" t="e">
        <f t="shared" si="57"/>
        <v>#VALUE!</v>
      </c>
      <c r="T137" s="2" t="e">
        <f t="shared" si="58"/>
        <v>#VALUE!</v>
      </c>
      <c r="U137" s="2" t="e">
        <f t="shared" si="59"/>
        <v>#VALUE!</v>
      </c>
      <c r="V137" s="2" t="str">
        <f t="shared" si="60"/>
        <v>ND</v>
      </c>
      <c r="W137" s="2" t="str">
        <f t="shared" si="61"/>
        <v>ND</v>
      </c>
      <c r="X137" s="2" t="e">
        <f t="shared" si="62"/>
        <v>#VALUE!</v>
      </c>
      <c r="Z137" s="2">
        <v>150</v>
      </c>
      <c r="AA137" s="2" t="s">
        <v>74</v>
      </c>
      <c r="AB137" s="2" t="s">
        <v>74</v>
      </c>
      <c r="AC137" s="2" t="s">
        <v>74</v>
      </c>
      <c r="AD137" s="2">
        <v>0</v>
      </c>
      <c r="AE137" s="2">
        <v>0</v>
      </c>
      <c r="AF137" s="2">
        <v>0</v>
      </c>
      <c r="AG137" s="2">
        <v>0</v>
      </c>
      <c r="AH137" s="2">
        <v>0</v>
      </c>
      <c r="AI137" s="2">
        <v>0</v>
      </c>
      <c r="AJ137" s="2">
        <v>0</v>
      </c>
      <c r="AK137" s="2">
        <v>0</v>
      </c>
      <c r="AL137" s="2">
        <v>0</v>
      </c>
      <c r="AM137" s="2">
        <v>0</v>
      </c>
      <c r="AN137" s="2">
        <v>0</v>
      </c>
      <c r="AO137" s="2">
        <v>0</v>
      </c>
      <c r="AP137" s="2" t="s">
        <v>74</v>
      </c>
      <c r="AQ137" s="2">
        <v>0.01</v>
      </c>
      <c r="AS137" s="2">
        <v>0</v>
      </c>
      <c r="AT137" s="2">
        <v>0</v>
      </c>
      <c r="AU137" s="2" t="s">
        <v>74</v>
      </c>
      <c r="AV137" s="2" t="s">
        <v>74</v>
      </c>
      <c r="AW137" s="2">
        <v>0</v>
      </c>
    </row>
    <row r="138" spans="1:49" s="2" customFormat="1" ht="12" customHeight="1">
      <c r="A138" s="2" t="s">
        <v>8</v>
      </c>
      <c r="B138" s="2">
        <v>14.597220420919488</v>
      </c>
      <c r="C138" s="2">
        <v>0</v>
      </c>
      <c r="D138" s="2">
        <v>1.7691285908885774</v>
      </c>
      <c r="E138" s="2">
        <v>8.85646636601935</v>
      </c>
      <c r="F138" s="2">
        <v>7.501962684482456</v>
      </c>
      <c r="G138" s="2">
        <v>0</v>
      </c>
      <c r="H138" s="2">
        <v>0</v>
      </c>
      <c r="I138" s="2">
        <v>0</v>
      </c>
      <c r="J138" s="2">
        <v>8.00808216870643</v>
      </c>
      <c r="K138" s="2">
        <v>2.4896036262708043</v>
      </c>
      <c r="L138" s="2">
        <v>4.629674211030651</v>
      </c>
      <c r="M138" s="2">
        <v>0</v>
      </c>
      <c r="N138" s="2">
        <v>0.8544336583830269</v>
      </c>
      <c r="O138" s="2">
        <v>0</v>
      </c>
      <c r="P138" s="2">
        <v>0</v>
      </c>
      <c r="Q138" s="2">
        <v>41.52581398536514</v>
      </c>
      <c r="R138" s="2">
        <f t="shared" si="56"/>
        <v>26.928593564445652</v>
      </c>
      <c r="S138" s="2">
        <f t="shared" si="57"/>
        <v>2.598568622425302</v>
      </c>
      <c r="T138" s="2">
        <f t="shared" si="58"/>
        <v>0.8544336583830269</v>
      </c>
      <c r="U138" s="2">
        <f t="shared" si="59"/>
        <v>12.63775637973708</v>
      </c>
      <c r="V138" s="2">
        <f t="shared" si="60"/>
        <v>0</v>
      </c>
      <c r="W138" s="2">
        <f t="shared" si="61"/>
        <v>1.7691285908885774</v>
      </c>
      <c r="X138" s="2">
        <f t="shared" si="62"/>
        <v>18.848032676772608</v>
      </c>
      <c r="Z138" s="2">
        <v>200</v>
      </c>
      <c r="AA138" s="2">
        <v>0.5625165009909641</v>
      </c>
      <c r="AB138" s="2" t="s">
        <v>74</v>
      </c>
      <c r="AC138" s="2">
        <v>0.037674024299009304</v>
      </c>
      <c r="AD138" s="2">
        <v>0.005091907658584846</v>
      </c>
      <c r="AE138" s="2">
        <v>0.139836554842353</v>
      </c>
      <c r="AF138" s="2">
        <v>0</v>
      </c>
      <c r="AG138" s="2">
        <v>0</v>
      </c>
      <c r="AH138" s="2">
        <v>0</v>
      </c>
      <c r="AI138" s="2">
        <v>0.003185963095361008</v>
      </c>
      <c r="AJ138" s="2">
        <v>0.6395897346419676</v>
      </c>
      <c r="AK138" s="2">
        <v>0.3258682288012452</v>
      </c>
      <c r="AL138" s="2">
        <v>0</v>
      </c>
      <c r="AM138" s="2">
        <v>0.03273052601719185</v>
      </c>
      <c r="AN138" s="2">
        <v>0</v>
      </c>
      <c r="AO138" s="2">
        <v>0</v>
      </c>
      <c r="AP138" s="2">
        <v>0.11580788315294395</v>
      </c>
      <c r="AQ138" s="2">
        <v>0.4467086178376282</v>
      </c>
      <c r="AS138" s="2">
        <v>0.03273052601719185</v>
      </c>
      <c r="AT138" s="2">
        <v>0.3258838027624351</v>
      </c>
      <c r="AU138" s="2" t="s">
        <v>74</v>
      </c>
      <c r="AV138" s="2">
        <v>0.037674024299009304</v>
      </c>
      <c r="AW138" s="2">
        <v>0.6547176630068601</v>
      </c>
    </row>
    <row r="139" spans="1:49" s="2" customFormat="1" ht="12" customHeight="1">
      <c r="A139" s="2" t="s">
        <v>9</v>
      </c>
      <c r="B139" s="2">
        <v>4.544512969882772</v>
      </c>
      <c r="C139" s="2">
        <v>0</v>
      </c>
      <c r="D139" s="2">
        <v>0.2995359616677827</v>
      </c>
      <c r="E139" s="2">
        <v>1.153822660059026</v>
      </c>
      <c r="F139" s="2">
        <v>0.24960719092110795</v>
      </c>
      <c r="G139" s="2">
        <v>0</v>
      </c>
      <c r="H139" s="2">
        <v>0</v>
      </c>
      <c r="I139" s="2">
        <v>0</v>
      </c>
      <c r="J139" s="2">
        <v>1.4741654435228604</v>
      </c>
      <c r="K139" s="2">
        <v>1.6535056789533242</v>
      </c>
      <c r="L139" s="2">
        <v>3.855401283402993</v>
      </c>
      <c r="M139" s="2">
        <v>0</v>
      </c>
      <c r="N139" s="2">
        <v>0.6580011574701178</v>
      </c>
      <c r="O139" s="2">
        <v>0.053245367114434075</v>
      </c>
      <c r="P139" s="2">
        <v>0</v>
      </c>
      <c r="Q139" s="2">
        <v>13.941797712994417</v>
      </c>
      <c r="R139" s="2">
        <f t="shared" si="56"/>
        <v>9.397284743111644</v>
      </c>
      <c r="S139" s="2">
        <f t="shared" si="57"/>
        <v>0.6281997710394693</v>
      </c>
      <c r="T139" s="2">
        <f t="shared" si="58"/>
        <v>0.7112465245845518</v>
      </c>
      <c r="U139" s="2">
        <f t="shared" si="59"/>
        <v>5.3295667269258535</v>
      </c>
      <c r="V139" s="2">
        <f t="shared" si="60"/>
        <v>0</v>
      </c>
      <c r="W139" s="2">
        <f t="shared" si="61"/>
        <v>0.2995359616677827</v>
      </c>
      <c r="X139" s="2">
        <f t="shared" si="62"/>
        <v>3.056935529933458</v>
      </c>
      <c r="Z139" s="2">
        <v>400</v>
      </c>
      <c r="AA139" s="2">
        <v>0.2132164723311605</v>
      </c>
      <c r="AB139" s="2" t="s">
        <v>74</v>
      </c>
      <c r="AC139" s="2">
        <v>0.019756227920983273</v>
      </c>
      <c r="AD139" s="2">
        <v>0.01321144932202943</v>
      </c>
      <c r="AE139" s="2">
        <v>0</v>
      </c>
      <c r="AF139" s="2">
        <v>0</v>
      </c>
      <c r="AG139" s="2">
        <v>0</v>
      </c>
      <c r="AH139" s="2">
        <v>0</v>
      </c>
      <c r="AI139" s="2">
        <v>0.1395104307696911</v>
      </c>
      <c r="AJ139" s="2">
        <v>0.07819165548092401</v>
      </c>
      <c r="AK139" s="2">
        <v>0.03203549518270138</v>
      </c>
      <c r="AL139" s="2">
        <v>0</v>
      </c>
      <c r="AM139" s="2">
        <v>0.011695231224853837</v>
      </c>
      <c r="AN139" s="2">
        <v>0</v>
      </c>
      <c r="AO139" s="2">
        <v>0</v>
      </c>
      <c r="AP139" s="2">
        <v>0.2539554089038263</v>
      </c>
      <c r="AQ139" s="2">
        <v>0.040738936572587967</v>
      </c>
      <c r="AS139" s="2">
        <v>0.011695231224853837</v>
      </c>
      <c r="AT139" s="2">
        <v>0.1431413051678154</v>
      </c>
      <c r="AU139" s="2" t="s">
        <v>74</v>
      </c>
      <c r="AV139" s="2">
        <v>0.019756227920983273</v>
      </c>
      <c r="AW139" s="2">
        <v>0.07929992042893905</v>
      </c>
    </row>
    <row r="140" spans="1:49" s="2" customFormat="1" ht="12" customHeight="1">
      <c r="A140" s="2" t="s">
        <v>35</v>
      </c>
      <c r="B140" s="2">
        <v>4.358689250493804</v>
      </c>
      <c r="C140" s="2">
        <v>0</v>
      </c>
      <c r="D140" s="2">
        <v>0.18077924606151025</v>
      </c>
      <c r="E140" s="2">
        <v>0.35464429537398834</v>
      </c>
      <c r="F140" s="2">
        <v>0.3818349695028421</v>
      </c>
      <c r="G140" s="2">
        <v>0</v>
      </c>
      <c r="H140" s="2">
        <v>0</v>
      </c>
      <c r="I140" s="2">
        <v>0</v>
      </c>
      <c r="J140" s="2">
        <v>1.810223867362382</v>
      </c>
      <c r="K140" s="2">
        <v>1.6288371373258852</v>
      </c>
      <c r="L140" s="2">
        <v>3.2239826699390637</v>
      </c>
      <c r="M140" s="2">
        <v>0</v>
      </c>
      <c r="N140" s="2">
        <v>0.6415806668646216</v>
      </c>
      <c r="O140" s="2">
        <v>0.044280242820987546</v>
      </c>
      <c r="P140" s="2">
        <v>0</v>
      </c>
      <c r="Q140" s="2">
        <v>12.624852345745083</v>
      </c>
      <c r="R140" s="2">
        <f t="shared" si="56"/>
        <v>8.26616309525128</v>
      </c>
      <c r="S140" s="2">
        <f t="shared" si="57"/>
        <v>0.5782289159856592</v>
      </c>
      <c r="T140" s="2">
        <f t="shared" si="58"/>
        <v>0.6858609096856091</v>
      </c>
      <c r="U140" s="2">
        <f t="shared" si="59"/>
        <v>5.034206537301445</v>
      </c>
      <c r="V140" s="2">
        <f t="shared" si="60"/>
        <v>0</v>
      </c>
      <c r="W140" s="2">
        <f t="shared" si="61"/>
        <v>0.18077924606151025</v>
      </c>
      <c r="X140" s="2">
        <f t="shared" si="62"/>
        <v>2.3653164022027156</v>
      </c>
      <c r="Z140" s="2">
        <v>510</v>
      </c>
      <c r="AA140" s="2">
        <v>0.10258830299423503</v>
      </c>
      <c r="AB140" s="2" t="s">
        <v>74</v>
      </c>
      <c r="AC140" s="2">
        <v>0.08519082501101374</v>
      </c>
      <c r="AD140" s="2">
        <v>0</v>
      </c>
      <c r="AE140" s="2">
        <v>0</v>
      </c>
      <c r="AF140" s="2">
        <v>0</v>
      </c>
      <c r="AG140" s="2">
        <v>0</v>
      </c>
      <c r="AH140" s="2">
        <v>0</v>
      </c>
      <c r="AI140" s="2">
        <v>0.10759060374900727</v>
      </c>
      <c r="AJ140" s="2">
        <v>0.019265649742951776</v>
      </c>
      <c r="AK140" s="2">
        <v>0.27010774359336254</v>
      </c>
      <c r="AL140" s="2">
        <v>0</v>
      </c>
      <c r="AM140" s="2">
        <v>0.14192481327626694</v>
      </c>
      <c r="AN140" s="2">
        <v>0</v>
      </c>
      <c r="AO140" s="2">
        <v>0</v>
      </c>
      <c r="AP140" s="2">
        <v>0.8405683047826671</v>
      </c>
      <c r="AQ140" s="2">
        <v>0.9431566077769522</v>
      </c>
      <c r="AS140" s="2">
        <v>0.14192481327626694</v>
      </c>
      <c r="AT140" s="2">
        <v>0.29074719459381476</v>
      </c>
      <c r="AU140" s="2" t="s">
        <v>74</v>
      </c>
      <c r="AV140" s="2">
        <v>0.08519082501101374</v>
      </c>
      <c r="AW140" s="2">
        <v>0.019265649742951776</v>
      </c>
    </row>
    <row r="141" spans="1:49" s="2" customFormat="1" ht="12" customHeight="1">
      <c r="A141" s="2" t="s">
        <v>10</v>
      </c>
      <c r="B141" s="2">
        <v>28.492792064510255</v>
      </c>
      <c r="C141" s="2">
        <v>4.559607462197387</v>
      </c>
      <c r="D141" s="2">
        <v>3.5564421937522774</v>
      </c>
      <c r="E141" s="2">
        <v>2.663709623418428</v>
      </c>
      <c r="F141" s="2">
        <v>6.65320187317264</v>
      </c>
      <c r="G141" s="2">
        <v>4.150477063133238</v>
      </c>
      <c r="H141" s="2">
        <v>0</v>
      </c>
      <c r="I141" s="2">
        <v>0.6401685431194708</v>
      </c>
      <c r="J141" s="2">
        <v>10.249890516337562</v>
      </c>
      <c r="K141" s="2">
        <v>0</v>
      </c>
      <c r="L141" s="2">
        <v>4.498728452276578</v>
      </c>
      <c r="M141" s="2">
        <v>1.3680272896246104</v>
      </c>
      <c r="N141" s="2">
        <v>1.5070657347531313</v>
      </c>
      <c r="O141" s="2">
        <v>0</v>
      </c>
      <c r="P141" s="2">
        <v>0</v>
      </c>
      <c r="Q141" s="2">
        <v>64.98790376529588</v>
      </c>
      <c r="R141" s="2">
        <f t="shared" si="56"/>
        <v>36.49511170078563</v>
      </c>
      <c r="S141" s="2">
        <f t="shared" si="57"/>
        <v>0.9107601336430339</v>
      </c>
      <c r="T141" s="2">
        <f t="shared" si="58"/>
        <v>1.5070657347531313</v>
      </c>
      <c r="U141" s="2">
        <f t="shared" si="59"/>
        <v>16.11664625823875</v>
      </c>
      <c r="V141" s="2">
        <f t="shared" si="60"/>
        <v>4.559607462197387</v>
      </c>
      <c r="W141" s="2">
        <f t="shared" si="61"/>
        <v>3.5564421937522774</v>
      </c>
      <c r="X141" s="2">
        <f t="shared" si="62"/>
        <v>14.107557102843776</v>
      </c>
      <c r="Z141" s="2">
        <v>700</v>
      </c>
      <c r="AA141" s="2">
        <v>1.0373585892702697</v>
      </c>
      <c r="AB141" s="2">
        <v>0.2401888196690036</v>
      </c>
      <c r="AC141" s="2">
        <v>0.16710139549850903</v>
      </c>
      <c r="AD141" s="2">
        <v>0.20667721118775295</v>
      </c>
      <c r="AE141" s="2">
        <v>0.18532949945409388</v>
      </c>
      <c r="AF141" s="2">
        <v>0.14</v>
      </c>
      <c r="AG141" s="2">
        <v>0</v>
      </c>
      <c r="AH141" s="2">
        <v>0.15</v>
      </c>
      <c r="AI141" s="2">
        <v>0</v>
      </c>
      <c r="AJ141" s="2">
        <v>0</v>
      </c>
      <c r="AK141" s="2">
        <v>0</v>
      </c>
      <c r="AL141" s="2">
        <v>0</v>
      </c>
      <c r="AM141" s="2">
        <v>0.22980058970713405</v>
      </c>
      <c r="AN141" s="2">
        <v>0</v>
      </c>
      <c r="AO141" s="2">
        <v>0</v>
      </c>
      <c r="AP141" s="2">
        <v>1.1422845637048238</v>
      </c>
      <c r="AQ141" s="2">
        <v>0.10492597443482389</v>
      </c>
      <c r="AS141" s="2">
        <v>0.22980058970713405</v>
      </c>
      <c r="AT141" s="2">
        <v>0</v>
      </c>
      <c r="AU141" s="2">
        <v>0.2401888196690036</v>
      </c>
      <c r="AV141" s="2">
        <v>0.16710139549850903</v>
      </c>
      <c r="AW141" s="2">
        <v>0.3451992076935462</v>
      </c>
    </row>
    <row r="142" spans="1:49" s="2" customFormat="1" ht="12" customHeight="1">
      <c r="A142" s="2" t="s">
        <v>11</v>
      </c>
      <c r="B142" s="2">
        <v>13.06482596026507</v>
      </c>
      <c r="C142" s="2">
        <v>0</v>
      </c>
      <c r="D142" s="2">
        <v>1.3882847867730486</v>
      </c>
      <c r="E142" s="2">
        <v>5.813136990208639</v>
      </c>
      <c r="F142" s="2">
        <v>9.762220913144507</v>
      </c>
      <c r="G142" s="2">
        <v>0</v>
      </c>
      <c r="H142" s="2">
        <v>0</v>
      </c>
      <c r="I142" s="2">
        <v>0</v>
      </c>
      <c r="J142" s="2">
        <v>8.686919420381694</v>
      </c>
      <c r="K142" s="2">
        <v>2.407757907403284</v>
      </c>
      <c r="L142" s="2">
        <v>3.065065472359197</v>
      </c>
      <c r="M142" s="2">
        <v>0</v>
      </c>
      <c r="N142" s="2">
        <v>0.563973300808056</v>
      </c>
      <c r="O142" s="2">
        <v>0</v>
      </c>
      <c r="P142" s="2">
        <v>0</v>
      </c>
      <c r="Q142" s="2">
        <v>44.7521847513435</v>
      </c>
      <c r="R142" s="2">
        <f>Q142-B142</f>
        <v>31.68735879107843</v>
      </c>
      <c r="S142" s="2">
        <f>(E142+F142+G142+I142+K142)/(C142+D142+O142+P142+N142+M142+L142)</f>
        <v>3.5842049243821146</v>
      </c>
      <c r="T142" s="2">
        <f>N142+O142+P142</f>
        <v>0.563973300808056</v>
      </c>
      <c r="U142" s="2">
        <f>J142+L142+M142</f>
        <v>11.75198489274089</v>
      </c>
      <c r="V142" s="2">
        <f>C142</f>
        <v>0</v>
      </c>
      <c r="W142" s="2">
        <f>+D142</f>
        <v>1.3882847867730486</v>
      </c>
      <c r="X142" s="2">
        <f>E142+F142+G142+I142+K142</f>
        <v>17.98311581075643</v>
      </c>
      <c r="Z142" s="2">
        <v>1000</v>
      </c>
      <c r="AA142" s="2">
        <v>0.490057692984411</v>
      </c>
      <c r="AB142" s="2" t="s">
        <v>74</v>
      </c>
      <c r="AC142" s="2">
        <v>0.01680668257731185</v>
      </c>
      <c r="AD142" s="2">
        <v>0.006918979665558732</v>
      </c>
      <c r="AE142" s="2">
        <v>0.1489025049833864</v>
      </c>
      <c r="AF142" s="2">
        <v>0</v>
      </c>
      <c r="AG142" s="2">
        <v>0</v>
      </c>
      <c r="AH142" s="2">
        <v>0</v>
      </c>
      <c r="AI142" s="2">
        <v>0.023362745302512932</v>
      </c>
      <c r="AJ142" s="2">
        <v>0.008084122941673877</v>
      </c>
      <c r="AK142" s="2">
        <v>0.0594400610324527</v>
      </c>
      <c r="AL142" s="2">
        <v>0</v>
      </c>
      <c r="AM142" s="2">
        <v>0.11785895720265592</v>
      </c>
      <c r="AN142" s="2">
        <v>0</v>
      </c>
      <c r="AO142" s="2">
        <v>0</v>
      </c>
      <c r="AP142" s="2">
        <v>0.1561349637644115</v>
      </c>
      <c r="AQ142" s="2">
        <v>0.33392272922010435</v>
      </c>
      <c r="AS142" s="2">
        <v>0.11785895720265592</v>
      </c>
      <c r="AT142" s="2">
        <v>0.06386656968721424</v>
      </c>
      <c r="AU142" s="2" t="s">
        <v>74</v>
      </c>
      <c r="AV142" s="2">
        <v>0.01680668257731185</v>
      </c>
      <c r="AW142" s="2">
        <v>0.14928222035351674</v>
      </c>
    </row>
    <row r="143" s="2" customFormat="1" ht="12" customHeight="1"/>
    <row r="144" spans="1:49" s="3" customFormat="1" ht="12" customHeight="1">
      <c r="A144" s="3" t="s">
        <v>36</v>
      </c>
      <c r="B144" s="3" t="s">
        <v>0</v>
      </c>
      <c r="C144" s="3" t="s">
        <v>1</v>
      </c>
      <c r="D144" s="3" t="s">
        <v>12</v>
      </c>
      <c r="E144" s="3" t="s">
        <v>13</v>
      </c>
      <c r="F144" s="3" t="s">
        <v>14</v>
      </c>
      <c r="G144" s="3" t="s">
        <v>15</v>
      </c>
      <c r="H144" s="3" t="s">
        <v>16</v>
      </c>
      <c r="I144" s="3" t="s">
        <v>17</v>
      </c>
      <c r="J144" s="3" t="s">
        <v>41</v>
      </c>
      <c r="K144" s="3" t="s">
        <v>18</v>
      </c>
      <c r="L144" s="3" t="s">
        <v>19</v>
      </c>
      <c r="M144" s="3" t="s">
        <v>20</v>
      </c>
      <c r="N144" s="3" t="s">
        <v>21</v>
      </c>
      <c r="O144" s="3" t="s">
        <v>22</v>
      </c>
      <c r="P144" s="3" t="s">
        <v>23</v>
      </c>
      <c r="Q144" s="3" t="s">
        <v>24</v>
      </c>
      <c r="R144" s="3" t="s">
        <v>26</v>
      </c>
      <c r="S144" s="3" t="s">
        <v>27</v>
      </c>
      <c r="T144" s="3" t="s">
        <v>42</v>
      </c>
      <c r="U144" s="3" t="s">
        <v>44</v>
      </c>
      <c r="V144" s="3" t="s">
        <v>1</v>
      </c>
      <c r="W144" s="3" t="s">
        <v>12</v>
      </c>
      <c r="X144" s="3" t="s">
        <v>43</v>
      </c>
      <c r="Z144" s="4" t="s">
        <v>36</v>
      </c>
      <c r="AA144" s="4" t="s">
        <v>0</v>
      </c>
      <c r="AB144" s="4" t="s">
        <v>1</v>
      </c>
      <c r="AC144" s="4" t="s">
        <v>12</v>
      </c>
      <c r="AD144" s="4" t="s">
        <v>13</v>
      </c>
      <c r="AE144" s="4" t="s">
        <v>14</v>
      </c>
      <c r="AF144" s="4" t="s">
        <v>15</v>
      </c>
      <c r="AG144" s="4" t="s">
        <v>16</v>
      </c>
      <c r="AH144" s="4" t="s">
        <v>17</v>
      </c>
      <c r="AI144" s="4" t="s">
        <v>41</v>
      </c>
      <c r="AJ144" s="4" t="s">
        <v>18</v>
      </c>
      <c r="AK144" s="4" t="s">
        <v>19</v>
      </c>
      <c r="AL144" s="4" t="s">
        <v>20</v>
      </c>
      <c r="AM144" s="4" t="s">
        <v>21</v>
      </c>
      <c r="AN144" s="4" t="s">
        <v>22</v>
      </c>
      <c r="AO144" s="4" t="s">
        <v>23</v>
      </c>
      <c r="AP144" s="4" t="s">
        <v>24</v>
      </c>
      <c r="AQ144" s="4" t="s">
        <v>26</v>
      </c>
      <c r="AR144" s="4" t="s">
        <v>27</v>
      </c>
      <c r="AS144" s="4" t="s">
        <v>42</v>
      </c>
      <c r="AT144" s="4" t="s">
        <v>44</v>
      </c>
      <c r="AU144" s="4" t="s">
        <v>1</v>
      </c>
      <c r="AV144" s="4" t="s">
        <v>12</v>
      </c>
      <c r="AW144" s="4" t="s">
        <v>43</v>
      </c>
    </row>
    <row r="145" spans="1:49" ht="12" customHeight="1">
      <c r="A145" s="1" t="s">
        <v>2</v>
      </c>
      <c r="B145" s="2">
        <v>5.893171229019339</v>
      </c>
      <c r="C145" s="2">
        <v>2.180345143194464</v>
      </c>
      <c r="D145" s="2">
        <v>1.7083474557672982</v>
      </c>
      <c r="E145" s="2">
        <v>3.4442584286631246</v>
      </c>
      <c r="F145" s="2">
        <v>4.070288224101018</v>
      </c>
      <c r="G145" s="2">
        <v>0</v>
      </c>
      <c r="H145" s="2">
        <v>0</v>
      </c>
      <c r="I145" s="2">
        <v>0</v>
      </c>
      <c r="J145" s="2">
        <v>3.743091675059213</v>
      </c>
      <c r="K145" s="2">
        <v>0</v>
      </c>
      <c r="L145" s="2">
        <v>11.816842302368267</v>
      </c>
      <c r="M145" s="2">
        <v>0</v>
      </c>
      <c r="N145" s="2">
        <v>2.0010547475532694</v>
      </c>
      <c r="O145" s="2">
        <v>0</v>
      </c>
      <c r="P145" s="2">
        <v>0</v>
      </c>
      <c r="Q145" s="2">
        <v>34.85739920572599</v>
      </c>
      <c r="R145" s="2">
        <f>Q145-B145</f>
        <v>28.964227976706653</v>
      </c>
      <c r="S145" s="2">
        <f>(E145+F145+G145+I145+K145)/(C145+D145+O145+P145+N145+M145+L145)</f>
        <v>0.4243926584269186</v>
      </c>
      <c r="T145" s="2">
        <f>N145+O145+P145</f>
        <v>2.0010547475532694</v>
      </c>
      <c r="U145" s="2">
        <f>J145+L145+M145</f>
        <v>15.55993397742748</v>
      </c>
      <c r="V145" s="2">
        <f>C145</f>
        <v>2.180345143194464</v>
      </c>
      <c r="W145" s="2">
        <f>+D145</f>
        <v>1.7083474557672982</v>
      </c>
      <c r="X145" s="2">
        <f>E145+F145+G145+I145+K145</f>
        <v>7.5145466527641425</v>
      </c>
      <c r="Z145" s="2">
        <v>0</v>
      </c>
      <c r="AA145" s="2">
        <v>0.46979898004379694</v>
      </c>
      <c r="AB145" s="2">
        <v>0</v>
      </c>
      <c r="AC145" s="2">
        <v>0.1884696173126447</v>
      </c>
      <c r="AD145" s="2">
        <v>1.0761166111227076</v>
      </c>
      <c r="AE145" s="2">
        <v>0.40744581934298935</v>
      </c>
      <c r="AF145" s="2">
        <v>0</v>
      </c>
      <c r="AG145" s="2">
        <v>0</v>
      </c>
      <c r="AH145" s="2">
        <v>0</v>
      </c>
      <c r="AI145" s="2">
        <v>0</v>
      </c>
      <c r="AJ145" s="2">
        <v>0</v>
      </c>
      <c r="AK145" s="2">
        <v>0</v>
      </c>
      <c r="AL145" s="2">
        <v>0</v>
      </c>
      <c r="AM145" s="2">
        <v>0.26558076848115997</v>
      </c>
      <c r="AN145" s="2">
        <v>0</v>
      </c>
      <c r="AO145" s="2">
        <v>0</v>
      </c>
      <c r="AP145" s="2">
        <v>10.802271070155175</v>
      </c>
      <c r="AQ145" s="2">
        <v>10.33247209011138</v>
      </c>
      <c r="AS145" s="2">
        <v>0.26558076848115997</v>
      </c>
      <c r="AT145" s="2">
        <v>0</v>
      </c>
      <c r="AU145" s="2">
        <v>0</v>
      </c>
      <c r="AV145" s="2">
        <v>0.1884696173126447</v>
      </c>
      <c r="AW145" s="2">
        <v>1.1506689604027305</v>
      </c>
    </row>
    <row r="146" spans="1:49" ht="12" customHeight="1">
      <c r="A146" s="1" t="s">
        <v>3</v>
      </c>
      <c r="B146" s="2">
        <v>11.175834594876315</v>
      </c>
      <c r="C146" s="2">
        <v>2.4051133297400655</v>
      </c>
      <c r="D146" s="2">
        <v>1.8695892311026863</v>
      </c>
      <c r="E146" s="2">
        <v>5.694912023615029</v>
      </c>
      <c r="F146" s="2">
        <v>8.325935683595835</v>
      </c>
      <c r="G146" s="2">
        <v>0</v>
      </c>
      <c r="H146" s="2">
        <v>0</v>
      </c>
      <c r="I146" s="2">
        <v>0</v>
      </c>
      <c r="J146" s="2">
        <v>6.529288363325534</v>
      </c>
      <c r="K146" s="2">
        <v>5.62818795752602</v>
      </c>
      <c r="L146" s="2">
        <v>16.143875002608326</v>
      </c>
      <c r="M146" s="2">
        <v>0</v>
      </c>
      <c r="N146" s="2">
        <v>1.4498411130613889</v>
      </c>
      <c r="O146" s="2">
        <v>0.38791085284167576</v>
      </c>
      <c r="P146" s="2">
        <v>0.0938956642004541</v>
      </c>
      <c r="Q146" s="2">
        <v>59.704383816493326</v>
      </c>
      <c r="R146" s="2">
        <f aca="true" t="shared" si="63" ref="R146:R154">Q146-B146</f>
        <v>48.52854922161701</v>
      </c>
      <c r="S146" s="2">
        <f aca="true" t="shared" si="64" ref="S146:S154">(E146+F146+G146+I146+K146)/(C146+D146+O146+P146+N146+M146+L146)</f>
        <v>0.8791426258382092</v>
      </c>
      <c r="T146" s="2">
        <f aca="true" t="shared" si="65" ref="T146:T154">N146+O146+P146</f>
        <v>1.9316476301035186</v>
      </c>
      <c r="U146" s="2">
        <f aca="true" t="shared" si="66" ref="U146:U154">J146+L146+M146</f>
        <v>22.67316336593386</v>
      </c>
      <c r="V146" s="2">
        <f aca="true" t="shared" si="67" ref="V146:V154">C146</f>
        <v>2.4051133297400655</v>
      </c>
      <c r="W146" s="2">
        <f aca="true" t="shared" si="68" ref="W146:W154">+D146</f>
        <v>1.8695892311026863</v>
      </c>
      <c r="X146" s="2">
        <f aca="true" t="shared" si="69" ref="X146:X154">E146+F146+G146+I146+K146</f>
        <v>19.649035664736886</v>
      </c>
      <c r="Z146" s="2">
        <v>20</v>
      </c>
      <c r="AA146" s="2">
        <v>0.06367966709663303</v>
      </c>
      <c r="AB146" s="2">
        <v>0.189314627571142</v>
      </c>
      <c r="AC146" s="2">
        <v>0.17067212518950278</v>
      </c>
      <c r="AD146" s="2">
        <v>0.04959156115117617</v>
      </c>
      <c r="AE146" s="2">
        <v>0.23681893513114632</v>
      </c>
      <c r="AF146" s="2">
        <v>0</v>
      </c>
      <c r="AG146" s="2">
        <v>0</v>
      </c>
      <c r="AH146" s="2">
        <v>0</v>
      </c>
      <c r="AI146" s="2">
        <v>0.7874539363506861</v>
      </c>
      <c r="AJ146" s="2">
        <v>0.06825650487654761</v>
      </c>
      <c r="AK146" s="2">
        <v>0.44933491037962237</v>
      </c>
      <c r="AL146" s="2">
        <v>0</v>
      </c>
      <c r="AM146" s="2">
        <v>0.1505799534131497</v>
      </c>
      <c r="AN146" s="2">
        <v>0.06090857574801056</v>
      </c>
      <c r="AO146" s="2">
        <v>0</v>
      </c>
      <c r="AP146" s="2">
        <v>0.8410635207546513</v>
      </c>
      <c r="AQ146" s="2">
        <v>0.777383853659164</v>
      </c>
      <c r="AS146" s="2">
        <v>0.1624320687843305</v>
      </c>
      <c r="AT146" s="2">
        <v>0.9066341950092406</v>
      </c>
      <c r="AU146" s="2">
        <v>0.189314627571142</v>
      </c>
      <c r="AV146" s="2">
        <v>0.17067212518950278</v>
      </c>
      <c r="AW146" s="2">
        <v>0.25139904819235714</v>
      </c>
    </row>
    <row r="147" spans="1:49" ht="12" customHeight="1">
      <c r="A147" s="1" t="s">
        <v>4</v>
      </c>
      <c r="B147" s="2">
        <v>5.53229486387535</v>
      </c>
      <c r="C147" s="2">
        <v>3.6668998430751487</v>
      </c>
      <c r="D147" s="2">
        <v>0.4393226657622535</v>
      </c>
      <c r="E147" s="2">
        <v>1.4806172390304937</v>
      </c>
      <c r="F147" s="2">
        <v>1.6529153333434459</v>
      </c>
      <c r="G147" s="2">
        <v>0</v>
      </c>
      <c r="H147" s="2">
        <v>0</v>
      </c>
      <c r="I147" s="2">
        <v>0</v>
      </c>
      <c r="J147" s="2">
        <v>2.7637087638192477</v>
      </c>
      <c r="K147" s="2">
        <v>0</v>
      </c>
      <c r="L147" s="2">
        <v>8.936984498138344</v>
      </c>
      <c r="M147" s="2">
        <v>0</v>
      </c>
      <c r="N147" s="2">
        <v>0.9739497862671735</v>
      </c>
      <c r="O147" s="2">
        <v>0.07039571670494177</v>
      </c>
      <c r="P147" s="2">
        <v>0</v>
      </c>
      <c r="Q147" s="2">
        <v>25.517088710016395</v>
      </c>
      <c r="R147" s="2">
        <f t="shared" si="63"/>
        <v>19.984793846141045</v>
      </c>
      <c r="S147" s="2">
        <f t="shared" si="64"/>
        <v>0.22243271641125806</v>
      </c>
      <c r="T147" s="2">
        <f t="shared" si="65"/>
        <v>1.0443455029721154</v>
      </c>
      <c r="U147" s="2">
        <f t="shared" si="66"/>
        <v>11.700693261957591</v>
      </c>
      <c r="V147" s="2">
        <f t="shared" si="67"/>
        <v>3.6668998430751487</v>
      </c>
      <c r="W147" s="2">
        <f t="shared" si="68"/>
        <v>0.4393226657622535</v>
      </c>
      <c r="X147" s="2">
        <f t="shared" si="69"/>
        <v>3.1335325723739396</v>
      </c>
      <c r="Z147" s="2">
        <v>40</v>
      </c>
      <c r="AA147" s="2">
        <v>0.571147231945235</v>
      </c>
      <c r="AB147" s="2">
        <v>0.12949355565489906</v>
      </c>
      <c r="AC147" s="2">
        <v>0.015215478025636525</v>
      </c>
      <c r="AD147" s="2">
        <v>0.0938149033996991</v>
      </c>
      <c r="AE147" s="2">
        <v>0.13130499571843957</v>
      </c>
      <c r="AF147" s="2">
        <v>0</v>
      </c>
      <c r="AG147" s="2">
        <v>0</v>
      </c>
      <c r="AH147" s="2">
        <v>0</v>
      </c>
      <c r="AI147" s="2">
        <v>0.0032607462101881157</v>
      </c>
      <c r="AJ147" s="2">
        <v>0</v>
      </c>
      <c r="AK147" s="2">
        <v>0.13121123247067823</v>
      </c>
      <c r="AL147" s="2">
        <v>0</v>
      </c>
      <c r="AM147" s="2">
        <v>0.2189434017818819</v>
      </c>
      <c r="AN147" s="2">
        <v>0.008483380278387761</v>
      </c>
      <c r="AO147" s="2">
        <v>0</v>
      </c>
      <c r="AP147" s="2">
        <v>0.5960441645593426</v>
      </c>
      <c r="AQ147" s="2">
        <v>0.02489693261407437</v>
      </c>
      <c r="AS147" s="2">
        <v>0.2191076925276023</v>
      </c>
      <c r="AT147" s="2">
        <v>0.1312517428163208</v>
      </c>
      <c r="AU147" s="2">
        <v>0.12949355565489906</v>
      </c>
      <c r="AV147" s="2">
        <v>0.015215478025636525</v>
      </c>
      <c r="AW147" s="2">
        <v>0.16137607629544817</v>
      </c>
    </row>
    <row r="148" spans="1:49" ht="12" customHeight="1">
      <c r="A148" s="1" t="s">
        <v>5</v>
      </c>
      <c r="B148" s="2">
        <v>5.037537388578542</v>
      </c>
      <c r="C148" s="2">
        <v>0</v>
      </c>
      <c r="D148" s="2">
        <v>0.34407210982440123</v>
      </c>
      <c r="E148" s="2">
        <v>1.2989434352790872</v>
      </c>
      <c r="F148" s="2">
        <v>0.8718764561355905</v>
      </c>
      <c r="G148" s="2">
        <v>0</v>
      </c>
      <c r="H148" s="2">
        <v>0</v>
      </c>
      <c r="I148" s="2">
        <v>0</v>
      </c>
      <c r="J148" s="2">
        <v>2.652879394247052</v>
      </c>
      <c r="K148" s="2">
        <v>3.0212050477223222</v>
      </c>
      <c r="L148" s="2">
        <v>6.0426503710362764</v>
      </c>
      <c r="M148" s="2">
        <v>0.8499295279783265</v>
      </c>
      <c r="N148" s="2">
        <v>0.83870988665645</v>
      </c>
      <c r="O148" s="2">
        <v>0.11184878061248538</v>
      </c>
      <c r="P148" s="2">
        <v>0</v>
      </c>
      <c r="Q148" s="2">
        <v>21.06965239807053</v>
      </c>
      <c r="R148" s="2">
        <f t="shared" si="63"/>
        <v>16.03211500949199</v>
      </c>
      <c r="S148" s="2">
        <f t="shared" si="64"/>
        <v>0.6341628601653623</v>
      </c>
      <c r="T148" s="2">
        <f t="shared" si="65"/>
        <v>0.9505586672689353</v>
      </c>
      <c r="U148" s="2">
        <f t="shared" si="66"/>
        <v>9.545459293261656</v>
      </c>
      <c r="V148" s="2">
        <f t="shared" si="67"/>
        <v>0</v>
      </c>
      <c r="W148" s="2">
        <f t="shared" si="68"/>
        <v>0.34407210982440123</v>
      </c>
      <c r="X148" s="2">
        <f t="shared" si="69"/>
        <v>5.192024939137</v>
      </c>
      <c r="Z148" s="2">
        <v>60</v>
      </c>
      <c r="AA148" s="2">
        <v>0.35487146569387035</v>
      </c>
      <c r="AB148" s="2" t="s">
        <v>74</v>
      </c>
      <c r="AC148" s="2">
        <v>0.11813139795183357</v>
      </c>
      <c r="AD148" s="2">
        <v>0.11967663162822922</v>
      </c>
      <c r="AE148" s="2">
        <v>0.08048612851220092</v>
      </c>
      <c r="AF148" s="2">
        <v>0</v>
      </c>
      <c r="AG148" s="2">
        <v>0</v>
      </c>
      <c r="AH148" s="2">
        <v>0</v>
      </c>
      <c r="AI148" s="2">
        <v>0.16900289031248994</v>
      </c>
      <c r="AJ148" s="2">
        <v>0.043856622981631836</v>
      </c>
      <c r="AK148" s="2">
        <v>0.4429544619287723</v>
      </c>
      <c r="AL148" s="2">
        <v>0.14746188643794356</v>
      </c>
      <c r="AM148" s="2">
        <v>0.1865315640114818</v>
      </c>
      <c r="AN148" s="2">
        <v>0</v>
      </c>
      <c r="AO148" s="2">
        <v>0</v>
      </c>
      <c r="AP148" s="2">
        <v>1.3594250618578338</v>
      </c>
      <c r="AQ148" s="2">
        <v>1.004553596164055</v>
      </c>
      <c r="AS148" s="2">
        <v>0.1865315640114818</v>
      </c>
      <c r="AT148" s="2">
        <v>0.49650341411557347</v>
      </c>
      <c r="AU148" s="2" t="s">
        <v>74</v>
      </c>
      <c r="AV148" s="2">
        <v>0.11813139795183357</v>
      </c>
      <c r="AW148" s="2">
        <v>0.15074454026635392</v>
      </c>
    </row>
    <row r="149" spans="1:49" ht="12" customHeight="1">
      <c r="A149" s="1" t="s">
        <v>6</v>
      </c>
      <c r="B149" s="2">
        <v>6.412255659239353</v>
      </c>
      <c r="C149" s="2">
        <v>0</v>
      </c>
      <c r="D149" s="2">
        <v>0.4849598344941853</v>
      </c>
      <c r="E149" s="2">
        <v>3.0290537878909527</v>
      </c>
      <c r="F149" s="2">
        <v>1.2244004529474133</v>
      </c>
      <c r="G149" s="2">
        <v>0</v>
      </c>
      <c r="H149" s="2">
        <v>0</v>
      </c>
      <c r="I149" s="2">
        <v>0</v>
      </c>
      <c r="J149" s="2">
        <v>4.119189511294791</v>
      </c>
      <c r="K149" s="2">
        <v>4.8669275822369995</v>
      </c>
      <c r="L149" s="2">
        <v>8.069534721332982</v>
      </c>
      <c r="M149" s="2">
        <v>0</v>
      </c>
      <c r="N149" s="2">
        <v>1.351904079072422</v>
      </c>
      <c r="O149" s="2">
        <v>0.13455624605515548</v>
      </c>
      <c r="P149" s="2">
        <v>0</v>
      </c>
      <c r="Q149" s="2">
        <v>29.692781874564258</v>
      </c>
      <c r="R149" s="2">
        <f t="shared" si="63"/>
        <v>23.280526215324905</v>
      </c>
      <c r="S149" s="2">
        <f t="shared" si="64"/>
        <v>0.9083181760306998</v>
      </c>
      <c r="T149" s="2">
        <f t="shared" si="65"/>
        <v>1.4864603251275774</v>
      </c>
      <c r="U149" s="2">
        <f t="shared" si="66"/>
        <v>12.188724232627774</v>
      </c>
      <c r="V149" s="2">
        <f t="shared" si="67"/>
        <v>0</v>
      </c>
      <c r="W149" s="2">
        <f t="shared" si="68"/>
        <v>0.4849598344941853</v>
      </c>
      <c r="X149" s="2">
        <f t="shared" si="69"/>
        <v>9.120381823075366</v>
      </c>
      <c r="Z149" s="2">
        <v>80</v>
      </c>
      <c r="AA149" s="2">
        <v>0.2433996355495345</v>
      </c>
      <c r="AB149" s="2" t="s">
        <v>74</v>
      </c>
      <c r="AC149" s="2">
        <v>0.10960590193755024</v>
      </c>
      <c r="AD149" s="2">
        <v>0.259602414193106</v>
      </c>
      <c r="AE149" s="2">
        <v>0.04069360763889554</v>
      </c>
      <c r="AF149" s="2">
        <v>0</v>
      </c>
      <c r="AG149" s="2">
        <v>0</v>
      </c>
      <c r="AH149" s="2">
        <v>0</v>
      </c>
      <c r="AI149" s="2">
        <v>0.374741272502722</v>
      </c>
      <c r="AJ149" s="2">
        <v>0.030677061573033636</v>
      </c>
      <c r="AK149" s="2">
        <v>0.5997935108586541</v>
      </c>
      <c r="AL149" s="2">
        <v>0</v>
      </c>
      <c r="AM149" s="2">
        <v>0.2580276452282847</v>
      </c>
      <c r="AN149" s="2">
        <v>0.04585672621208686</v>
      </c>
      <c r="AO149" s="2">
        <v>0</v>
      </c>
      <c r="AP149" s="2">
        <v>1.8706843232697714</v>
      </c>
      <c r="AQ149" s="2">
        <v>1.6272846877201999</v>
      </c>
      <c r="AS149" s="2">
        <v>0.2620708015803055</v>
      </c>
      <c r="AT149" s="2">
        <v>0.7072363657117116</v>
      </c>
      <c r="AU149" s="2" t="s">
        <v>74</v>
      </c>
      <c r="AV149" s="2">
        <v>0.10960590193755024</v>
      </c>
      <c r="AW149" s="2">
        <v>0.2645571115360784</v>
      </c>
    </row>
    <row r="150" spans="1:49" ht="12" customHeight="1">
      <c r="A150" s="1" t="s">
        <v>7</v>
      </c>
      <c r="B150" s="2">
        <v>4.6779611656361055</v>
      </c>
      <c r="C150" s="2">
        <v>1.4647287589259628</v>
      </c>
      <c r="D150" s="2">
        <v>0.3486102763850861</v>
      </c>
      <c r="E150" s="2">
        <v>0.780591220947943</v>
      </c>
      <c r="F150" s="2">
        <v>4.729831514849813</v>
      </c>
      <c r="G150" s="2">
        <v>0</v>
      </c>
      <c r="H150" s="2">
        <v>0</v>
      </c>
      <c r="I150" s="2">
        <v>0</v>
      </c>
      <c r="J150" s="2">
        <v>3.206378004476315</v>
      </c>
      <c r="K150" s="2">
        <v>3.0536560043067396</v>
      </c>
      <c r="L150" s="2">
        <v>4.646685155522021</v>
      </c>
      <c r="M150" s="2">
        <v>0</v>
      </c>
      <c r="N150" s="2">
        <v>0.5524768814793384</v>
      </c>
      <c r="O150" s="2">
        <v>0.07079152446684668</v>
      </c>
      <c r="P150" s="2">
        <v>0</v>
      </c>
      <c r="Q150" s="2">
        <v>23.531710506996177</v>
      </c>
      <c r="R150" s="2">
        <f t="shared" si="63"/>
        <v>18.85374934136007</v>
      </c>
      <c r="S150" s="2">
        <f t="shared" si="64"/>
        <v>1.2090533636854912</v>
      </c>
      <c r="T150" s="2">
        <f t="shared" si="65"/>
        <v>0.623268405946185</v>
      </c>
      <c r="U150" s="2">
        <f t="shared" si="66"/>
        <v>7.853063159998335</v>
      </c>
      <c r="V150" s="2">
        <f t="shared" si="67"/>
        <v>1.4647287589259628</v>
      </c>
      <c r="W150" s="2">
        <f t="shared" si="68"/>
        <v>0.3486102763850861</v>
      </c>
      <c r="X150" s="2">
        <f t="shared" si="69"/>
        <v>8.564078740104495</v>
      </c>
      <c r="Z150" s="2">
        <v>150</v>
      </c>
      <c r="AA150" s="2">
        <v>0.5089672881149407</v>
      </c>
      <c r="AB150" s="2">
        <v>0.17108930224897473</v>
      </c>
      <c r="AC150" s="2">
        <v>0.07954544022824972</v>
      </c>
      <c r="AD150" s="2">
        <v>0.024270052176370217</v>
      </c>
      <c r="AE150" s="2">
        <v>0.16695683713274936</v>
      </c>
      <c r="AF150" s="2">
        <v>0</v>
      </c>
      <c r="AG150" s="2">
        <v>0</v>
      </c>
      <c r="AH150" s="2">
        <v>0</v>
      </c>
      <c r="AI150" s="2">
        <v>0.26259788300884307</v>
      </c>
      <c r="AJ150" s="2">
        <v>0.029487785373669497</v>
      </c>
      <c r="AK150" s="2">
        <v>0.19010616438909775</v>
      </c>
      <c r="AL150" s="2">
        <v>0</v>
      </c>
      <c r="AM150" s="2">
        <v>0.1688041453953196</v>
      </c>
      <c r="AN150" s="2">
        <v>0.016840952828376186</v>
      </c>
      <c r="AO150" s="2">
        <v>0</v>
      </c>
      <c r="AP150" s="2">
        <v>1.1457960457142047</v>
      </c>
      <c r="AQ150" s="2">
        <v>0.6368287575995324</v>
      </c>
      <c r="AS150" s="2">
        <v>0.16964214451253495</v>
      </c>
      <c r="AT150" s="2">
        <v>0.3241882198653441</v>
      </c>
      <c r="AU150" s="2">
        <v>0.17108930224897473</v>
      </c>
      <c r="AV150" s="2">
        <v>0.07954544022824972</v>
      </c>
      <c r="AW150" s="2">
        <v>0.17126923361847196</v>
      </c>
    </row>
    <row r="151" spans="1:49" ht="12" customHeight="1">
      <c r="A151" s="1" t="s">
        <v>8</v>
      </c>
      <c r="B151" s="2">
        <v>5.530513179691876</v>
      </c>
      <c r="C151" s="2">
        <v>0</v>
      </c>
      <c r="D151" s="2">
        <v>0.36156480937144786</v>
      </c>
      <c r="E151" s="2">
        <v>1.6698896953423574</v>
      </c>
      <c r="F151" s="2">
        <v>1.6453374271767638</v>
      </c>
      <c r="G151" s="2">
        <v>0</v>
      </c>
      <c r="H151" s="2">
        <v>0</v>
      </c>
      <c r="I151" s="2">
        <v>0</v>
      </c>
      <c r="J151" s="2">
        <v>4.048417486172101</v>
      </c>
      <c r="K151" s="2">
        <v>14.110609441949375</v>
      </c>
      <c r="L151" s="2">
        <v>6.304812959460031</v>
      </c>
      <c r="M151" s="2">
        <v>0</v>
      </c>
      <c r="N151" s="2">
        <v>1.19700067422047</v>
      </c>
      <c r="O151" s="2">
        <v>0.04253070532531834</v>
      </c>
      <c r="P151" s="2">
        <v>0</v>
      </c>
      <c r="Q151" s="2">
        <v>34.91067637870974</v>
      </c>
      <c r="R151" s="2">
        <f t="shared" si="63"/>
        <v>29.38016319901786</v>
      </c>
      <c r="S151" s="2">
        <f t="shared" si="64"/>
        <v>2.204153404424746</v>
      </c>
      <c r="T151" s="2">
        <f t="shared" si="65"/>
        <v>1.2395313795457883</v>
      </c>
      <c r="U151" s="2">
        <f t="shared" si="66"/>
        <v>10.353230445632132</v>
      </c>
      <c r="V151" s="2">
        <f t="shared" si="67"/>
        <v>0</v>
      </c>
      <c r="W151" s="2">
        <f t="shared" si="68"/>
        <v>0.36156480937144786</v>
      </c>
      <c r="X151" s="2">
        <f t="shared" si="69"/>
        <v>17.425836564468497</v>
      </c>
      <c r="Z151" s="2">
        <v>200</v>
      </c>
      <c r="AA151" s="2">
        <v>0.10743678255451752</v>
      </c>
      <c r="AB151" s="2" t="s">
        <v>74</v>
      </c>
      <c r="AC151" s="2">
        <v>0.027560572083687174</v>
      </c>
      <c r="AD151" s="2">
        <v>0.2560230224326111</v>
      </c>
      <c r="AE151" s="2">
        <v>0.003415634938915835</v>
      </c>
      <c r="AF151" s="2">
        <v>0</v>
      </c>
      <c r="AG151" s="2">
        <v>0</v>
      </c>
      <c r="AH151" s="2">
        <v>0</v>
      </c>
      <c r="AI151" s="2">
        <v>0.1832068134452092</v>
      </c>
      <c r="AJ151" s="2">
        <v>0.4775946608150529</v>
      </c>
      <c r="AK151" s="2">
        <v>0.5388696031910083</v>
      </c>
      <c r="AL151" s="2">
        <v>0</v>
      </c>
      <c r="AM151" s="2">
        <v>0.6108273400305709</v>
      </c>
      <c r="AN151" s="2">
        <v>0.013034720200838667</v>
      </c>
      <c r="AO151" s="2">
        <v>0</v>
      </c>
      <c r="AP151" s="2">
        <v>0.5418789882940493</v>
      </c>
      <c r="AQ151" s="2">
        <v>0.4344422057393845</v>
      </c>
      <c r="AS151" s="2">
        <v>0.6109664010889116</v>
      </c>
      <c r="AT151" s="2">
        <v>0.5691618273707245</v>
      </c>
      <c r="AU151" s="2" t="s">
        <v>74</v>
      </c>
      <c r="AV151" s="2">
        <v>0.027560572083687174</v>
      </c>
      <c r="AW151" s="2">
        <v>0.5419004655991824</v>
      </c>
    </row>
    <row r="152" spans="1:49" ht="12" customHeight="1">
      <c r="A152" s="1" t="s">
        <v>9</v>
      </c>
      <c r="B152" s="2">
        <v>5.819208919895759</v>
      </c>
      <c r="C152" s="2">
        <v>7.497065691579284</v>
      </c>
      <c r="D152" s="2">
        <v>0</v>
      </c>
      <c r="E152" s="2">
        <v>14.632605211567837</v>
      </c>
      <c r="F152" s="2">
        <v>4.288723520942081</v>
      </c>
      <c r="G152" s="2">
        <v>0</v>
      </c>
      <c r="H152" s="2">
        <v>0</v>
      </c>
      <c r="I152" s="2">
        <v>0</v>
      </c>
      <c r="J152" s="2">
        <v>2.461019674246446</v>
      </c>
      <c r="K152" s="2">
        <v>6.142446947866289</v>
      </c>
      <c r="L152" s="2">
        <v>7.8452230125023625</v>
      </c>
      <c r="M152" s="2">
        <v>0</v>
      </c>
      <c r="N152" s="2">
        <v>0.9359120194719581</v>
      </c>
      <c r="O152" s="2">
        <v>0.06071237582452557</v>
      </c>
      <c r="P152" s="2">
        <v>0</v>
      </c>
      <c r="Q152" s="2">
        <v>49.68291737389653</v>
      </c>
      <c r="R152" s="2">
        <f t="shared" si="63"/>
        <v>43.86370845400077</v>
      </c>
      <c r="S152" s="2">
        <f t="shared" si="64"/>
        <v>1.5339928383198358</v>
      </c>
      <c r="T152" s="2">
        <f t="shared" si="65"/>
        <v>0.9966243952964837</v>
      </c>
      <c r="U152" s="2">
        <f t="shared" si="66"/>
        <v>10.306242686748808</v>
      </c>
      <c r="V152" s="2">
        <f t="shared" si="67"/>
        <v>7.497065691579284</v>
      </c>
      <c r="W152" s="2">
        <f t="shared" si="68"/>
        <v>0</v>
      </c>
      <c r="X152" s="2">
        <f t="shared" si="69"/>
        <v>25.063775680376207</v>
      </c>
      <c r="Z152" s="2">
        <v>400</v>
      </c>
      <c r="AA152" s="2">
        <v>0.08518462818079729</v>
      </c>
      <c r="AB152" s="2">
        <v>0.036528447637081976</v>
      </c>
      <c r="AC152" s="2" t="s">
        <v>74</v>
      </c>
      <c r="AD152" s="2">
        <v>0.20840931160851464</v>
      </c>
      <c r="AE152" s="2">
        <v>0.1115624317092048</v>
      </c>
      <c r="AF152" s="2">
        <v>0</v>
      </c>
      <c r="AG152" s="2">
        <v>0</v>
      </c>
      <c r="AH152" s="2">
        <v>0</v>
      </c>
      <c r="AI152" s="2">
        <v>0.8036114796911874</v>
      </c>
      <c r="AJ152" s="2">
        <v>0.0530517851531983</v>
      </c>
      <c r="AK152" s="2">
        <v>0.5283878814339736</v>
      </c>
      <c r="AL152" s="2">
        <v>0</v>
      </c>
      <c r="AM152" s="2">
        <v>0.0036586539405026293</v>
      </c>
      <c r="AN152" s="2">
        <v>0</v>
      </c>
      <c r="AO152" s="2">
        <v>0</v>
      </c>
      <c r="AP152" s="2">
        <v>1.6097779224645</v>
      </c>
      <c r="AQ152" s="2">
        <v>1.6949625506451926</v>
      </c>
      <c r="AS152" s="2">
        <v>0.0036586539405026293</v>
      </c>
      <c r="AT152" s="2">
        <v>0.9617614899431889</v>
      </c>
      <c r="AU152" s="2">
        <v>0.036528447637081976</v>
      </c>
      <c r="AV152" s="2" t="s">
        <v>74</v>
      </c>
      <c r="AW152" s="2">
        <v>0.2422707354220626</v>
      </c>
    </row>
    <row r="153" spans="1:49" ht="12" customHeight="1">
      <c r="A153" s="1" t="s">
        <v>35</v>
      </c>
      <c r="B153" s="2">
        <v>9.87801497704872</v>
      </c>
      <c r="C153" s="2">
        <v>0</v>
      </c>
      <c r="D153" s="2">
        <v>1.1514886330490797</v>
      </c>
      <c r="E153" s="2">
        <v>5.3243700478984595</v>
      </c>
      <c r="F153" s="2">
        <v>5.8391697235149485</v>
      </c>
      <c r="G153" s="2">
        <v>0</v>
      </c>
      <c r="H153" s="2">
        <v>0</v>
      </c>
      <c r="I153" s="2">
        <v>0</v>
      </c>
      <c r="J153" s="2">
        <v>5.98895736966585</v>
      </c>
      <c r="K153" s="2">
        <v>2.0975790641903442</v>
      </c>
      <c r="L153" s="2">
        <v>3.1237336589236246</v>
      </c>
      <c r="M153" s="2">
        <v>1.0883206245169958</v>
      </c>
      <c r="N153" s="2">
        <v>0.5016907289960825</v>
      </c>
      <c r="O153" s="2">
        <v>0</v>
      </c>
      <c r="P153" s="2">
        <v>0</v>
      </c>
      <c r="Q153" s="2">
        <v>34.99332482780411</v>
      </c>
      <c r="R153" s="2">
        <f t="shared" si="63"/>
        <v>25.115309850755388</v>
      </c>
      <c r="S153" s="2">
        <f t="shared" si="64"/>
        <v>2.2609702591831558</v>
      </c>
      <c r="T153" s="2">
        <f t="shared" si="65"/>
        <v>0.5016907289960825</v>
      </c>
      <c r="U153" s="2">
        <f t="shared" si="66"/>
        <v>10.20101165310647</v>
      </c>
      <c r="V153" s="2">
        <f t="shared" si="67"/>
        <v>0</v>
      </c>
      <c r="W153" s="2">
        <f t="shared" si="68"/>
        <v>1.1514886330490797</v>
      </c>
      <c r="X153" s="2">
        <f t="shared" si="69"/>
        <v>13.261118835603753</v>
      </c>
      <c r="Z153" s="2">
        <v>510</v>
      </c>
      <c r="AA153" s="2">
        <v>0.5398466729687208</v>
      </c>
      <c r="AB153" s="2" t="s">
        <v>74</v>
      </c>
      <c r="AC153" s="2">
        <v>0.010815864287153922</v>
      </c>
      <c r="AD153" s="2">
        <v>0.18562246736963114</v>
      </c>
      <c r="AE153" s="2">
        <v>0.7098745031867012</v>
      </c>
      <c r="AF153" s="2">
        <v>0</v>
      </c>
      <c r="AG153" s="2">
        <v>0</v>
      </c>
      <c r="AH153" s="2">
        <v>0</v>
      </c>
      <c r="AI153" s="2">
        <v>0.24629945056646158</v>
      </c>
      <c r="AJ153" s="2">
        <v>0.06530302478315045</v>
      </c>
      <c r="AK153" s="2">
        <v>0.0948406097856656</v>
      </c>
      <c r="AL153" s="2">
        <v>0.1299319415756904</v>
      </c>
      <c r="AM153" s="2">
        <v>0.0217747571670089</v>
      </c>
      <c r="AN153" s="2">
        <v>0</v>
      </c>
      <c r="AO153" s="2">
        <v>0</v>
      </c>
      <c r="AP153" s="2">
        <v>1.0621652878345476</v>
      </c>
      <c r="AQ153" s="2">
        <v>0.5223186148656402</v>
      </c>
      <c r="AS153" s="2">
        <v>0.0217747571670089</v>
      </c>
      <c r="AT153" s="2">
        <v>0.29417761650996893</v>
      </c>
      <c r="AU153" s="2" t="s">
        <v>74</v>
      </c>
      <c r="AV153" s="2">
        <v>0.010815864287153922</v>
      </c>
      <c r="AW153" s="2">
        <v>0.7366423797968621</v>
      </c>
    </row>
    <row r="154" spans="1:49" ht="12" customHeight="1">
      <c r="A154" s="1" t="s">
        <v>10</v>
      </c>
      <c r="B154" s="2">
        <v>4.01409531028208</v>
      </c>
      <c r="C154" s="2">
        <v>0</v>
      </c>
      <c r="D154" s="2">
        <v>0.8538762633112801</v>
      </c>
      <c r="E154" s="2">
        <v>0.7472898315931403</v>
      </c>
      <c r="F154" s="2">
        <v>0.9250890244774693</v>
      </c>
      <c r="G154" s="2">
        <v>0</v>
      </c>
      <c r="H154" s="2">
        <v>0</v>
      </c>
      <c r="I154" s="2">
        <v>0</v>
      </c>
      <c r="J154" s="2">
        <v>2.489049716147383</v>
      </c>
      <c r="K154" s="2">
        <v>2.9404457470692025</v>
      </c>
      <c r="L154" s="2">
        <v>5.1041002000188165</v>
      </c>
      <c r="M154" s="2">
        <v>0</v>
      </c>
      <c r="N154" s="2">
        <v>0.4793907941948661</v>
      </c>
      <c r="O154" s="2">
        <v>0.06798598463027322</v>
      </c>
      <c r="P154" s="2">
        <v>0</v>
      </c>
      <c r="Q154" s="2">
        <v>17.621322871724512</v>
      </c>
      <c r="R154" s="2">
        <f t="shared" si="63"/>
        <v>13.607227561442432</v>
      </c>
      <c r="S154" s="2">
        <f t="shared" si="64"/>
        <v>0.7090813413864017</v>
      </c>
      <c r="T154" s="2">
        <f t="shared" si="65"/>
        <v>0.5473767788251394</v>
      </c>
      <c r="U154" s="2">
        <f t="shared" si="66"/>
        <v>7.593149916166199</v>
      </c>
      <c r="V154" s="2">
        <f t="shared" si="67"/>
        <v>0</v>
      </c>
      <c r="W154" s="2">
        <f t="shared" si="68"/>
        <v>0.8538762633112801</v>
      </c>
      <c r="X154" s="2">
        <f t="shared" si="69"/>
        <v>4.612824603139812</v>
      </c>
      <c r="Z154" s="2">
        <v>700</v>
      </c>
      <c r="AA154" s="2" t="e">
        <v>#DIV/0!</v>
      </c>
      <c r="AB154" s="2" t="s">
        <v>74</v>
      </c>
      <c r="AC154" s="2">
        <v>0.043890323520463896</v>
      </c>
      <c r="AD154" s="2">
        <v>0.06585536525609002</v>
      </c>
      <c r="AE154" s="2">
        <v>0.2316030527332955</v>
      </c>
      <c r="AF154" s="2">
        <v>0</v>
      </c>
      <c r="AG154" s="2">
        <v>0</v>
      </c>
      <c r="AH154" s="2">
        <v>0</v>
      </c>
      <c r="AI154" s="2">
        <v>0</v>
      </c>
      <c r="AJ154" s="2">
        <v>0</v>
      </c>
      <c r="AK154" s="2">
        <v>0</v>
      </c>
      <c r="AL154" s="2">
        <v>0</v>
      </c>
      <c r="AM154" s="2">
        <v>0.11997855411004434</v>
      </c>
      <c r="AN154" s="2">
        <v>0.00290633222536041</v>
      </c>
      <c r="AO154" s="2">
        <v>0</v>
      </c>
      <c r="AP154" s="2">
        <v>2.843179156301622</v>
      </c>
      <c r="AQ154" s="2">
        <v>0.004785142072060586</v>
      </c>
      <c r="AS154" s="2">
        <v>0.12001375010114886</v>
      </c>
      <c r="AT154" s="2">
        <v>0</v>
      </c>
      <c r="AU154" s="2" t="s">
        <v>74</v>
      </c>
      <c r="AV154" s="2">
        <v>0.043890323520463896</v>
      </c>
      <c r="AW154" s="2">
        <v>0.2407839346144063</v>
      </c>
    </row>
    <row r="155" spans="1:49" ht="12" customHeight="1">
      <c r="A155" s="1" t="s">
        <v>11</v>
      </c>
      <c r="B155" s="2" t="s">
        <v>37</v>
      </c>
      <c r="C155" s="2" t="s">
        <v>37</v>
      </c>
      <c r="D155" s="2" t="s">
        <v>37</v>
      </c>
      <c r="E155" s="2" t="s">
        <v>37</v>
      </c>
      <c r="F155" s="2" t="s">
        <v>37</v>
      </c>
      <c r="G155" s="2" t="s">
        <v>37</v>
      </c>
      <c r="H155" s="2" t="s">
        <v>37</v>
      </c>
      <c r="I155" s="2" t="s">
        <v>37</v>
      </c>
      <c r="J155" s="2" t="s">
        <v>37</v>
      </c>
      <c r="K155" s="2" t="s">
        <v>37</v>
      </c>
      <c r="L155" s="2" t="s">
        <v>37</v>
      </c>
      <c r="M155" s="2" t="s">
        <v>37</v>
      </c>
      <c r="N155" s="2" t="s">
        <v>37</v>
      </c>
      <c r="O155" s="2" t="s">
        <v>37</v>
      </c>
      <c r="P155" s="2" t="s">
        <v>37</v>
      </c>
      <c r="Q155" s="2" t="s">
        <v>37</v>
      </c>
      <c r="R155" s="2" t="e">
        <f>Q155-B155</f>
        <v>#VALUE!</v>
      </c>
      <c r="S155" s="2" t="e">
        <f>(E155+F155+G155+I155+K155)/(C155+D155+O155+P155+N155+M155+L155)</f>
        <v>#VALUE!</v>
      </c>
      <c r="T155" s="2" t="e">
        <f>N155+O155+P155</f>
        <v>#VALUE!</v>
      </c>
      <c r="U155" s="2" t="e">
        <f>J155+L155+M155</f>
        <v>#VALUE!</v>
      </c>
      <c r="V155" s="2" t="str">
        <f>C155</f>
        <v>ND</v>
      </c>
      <c r="W155" s="2" t="str">
        <f>+D155</f>
        <v>ND</v>
      </c>
      <c r="X155" s="2" t="e">
        <f>E155+F155+G155+I155+K155</f>
        <v>#VALUE!</v>
      </c>
      <c r="Z155" s="2">
        <v>1000</v>
      </c>
      <c r="AA155" s="2" t="s">
        <v>37</v>
      </c>
      <c r="AB155" s="2" t="s">
        <v>37</v>
      </c>
      <c r="AC155" s="2" t="s">
        <v>37</v>
      </c>
      <c r="AD155" s="2" t="s">
        <v>37</v>
      </c>
      <c r="AE155" s="2" t="s">
        <v>37</v>
      </c>
      <c r="AF155" s="2">
        <v>0</v>
      </c>
      <c r="AG155" s="2">
        <v>0</v>
      </c>
      <c r="AH155" s="2">
        <v>0</v>
      </c>
      <c r="AI155" s="2" t="s">
        <v>37</v>
      </c>
      <c r="AJ155" s="2" t="s">
        <v>37</v>
      </c>
      <c r="AK155" s="2" t="s">
        <v>37</v>
      </c>
      <c r="AL155" s="2" t="s">
        <v>37</v>
      </c>
      <c r="AM155" s="2" t="s">
        <v>37</v>
      </c>
      <c r="AN155" s="2" t="s">
        <v>37</v>
      </c>
      <c r="AO155" s="2" t="s">
        <v>37</v>
      </c>
      <c r="AP155" s="2" t="s">
        <v>37</v>
      </c>
      <c r="AQ155" s="2" t="e">
        <v>#VALUE!</v>
      </c>
      <c r="AS155" s="2" t="e">
        <v>#VALUE!</v>
      </c>
      <c r="AT155" s="2" t="e">
        <v>#VALUE!</v>
      </c>
      <c r="AU155" s="2" t="s">
        <v>37</v>
      </c>
      <c r="AV155" s="2" t="s">
        <v>37</v>
      </c>
      <c r="AW155" s="2" t="e">
        <v>#VALUE!</v>
      </c>
    </row>
    <row r="156" spans="2:24" ht="12" customHeight="1"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</row>
    <row r="157" spans="1:49" s="3" customFormat="1" ht="12" customHeight="1">
      <c r="A157" s="3" t="s">
        <v>46</v>
      </c>
      <c r="B157" s="3" t="s">
        <v>0</v>
      </c>
      <c r="C157" s="3" t="s">
        <v>1</v>
      </c>
      <c r="D157" s="3" t="s">
        <v>12</v>
      </c>
      <c r="E157" s="3" t="s">
        <v>13</v>
      </c>
      <c r="F157" s="3" t="s">
        <v>14</v>
      </c>
      <c r="G157" s="3" t="s">
        <v>15</v>
      </c>
      <c r="H157" s="3" t="s">
        <v>16</v>
      </c>
      <c r="I157" s="3" t="s">
        <v>17</v>
      </c>
      <c r="J157" s="3" t="s">
        <v>41</v>
      </c>
      <c r="K157" s="3" t="s">
        <v>18</v>
      </c>
      <c r="L157" s="3" t="s">
        <v>19</v>
      </c>
      <c r="M157" s="3" t="s">
        <v>20</v>
      </c>
      <c r="N157" s="3" t="s">
        <v>21</v>
      </c>
      <c r="O157" s="3" t="s">
        <v>22</v>
      </c>
      <c r="P157" s="3" t="s">
        <v>23</v>
      </c>
      <c r="Q157" s="3" t="s">
        <v>24</v>
      </c>
      <c r="R157" s="3" t="s">
        <v>26</v>
      </c>
      <c r="S157" s="3" t="s">
        <v>27</v>
      </c>
      <c r="T157" s="3" t="s">
        <v>42</v>
      </c>
      <c r="U157" s="3" t="s">
        <v>44</v>
      </c>
      <c r="V157" s="3" t="s">
        <v>1</v>
      </c>
      <c r="W157" s="3" t="s">
        <v>12</v>
      </c>
      <c r="X157" s="3" t="s">
        <v>43</v>
      </c>
      <c r="Z157" s="4" t="s">
        <v>46</v>
      </c>
      <c r="AA157" s="4" t="s">
        <v>0</v>
      </c>
      <c r="AB157" s="4" t="s">
        <v>1</v>
      </c>
      <c r="AC157" s="4" t="s">
        <v>12</v>
      </c>
      <c r="AD157" s="4" t="s">
        <v>13</v>
      </c>
      <c r="AE157" s="4" t="s">
        <v>14</v>
      </c>
      <c r="AF157" s="4" t="s">
        <v>15</v>
      </c>
      <c r="AG157" s="4" t="s">
        <v>16</v>
      </c>
      <c r="AH157" s="4" t="s">
        <v>17</v>
      </c>
      <c r="AI157" s="4" t="s">
        <v>41</v>
      </c>
      <c r="AJ157" s="4" t="s">
        <v>18</v>
      </c>
      <c r="AK157" s="4" t="s">
        <v>19</v>
      </c>
      <c r="AL157" s="4" t="s">
        <v>20</v>
      </c>
      <c r="AM157" s="4" t="s">
        <v>21</v>
      </c>
      <c r="AN157" s="4" t="s">
        <v>22</v>
      </c>
      <c r="AO157" s="4" t="s">
        <v>23</v>
      </c>
      <c r="AP157" s="4" t="s">
        <v>24</v>
      </c>
      <c r="AQ157" s="4" t="s">
        <v>26</v>
      </c>
      <c r="AR157" s="4" t="s">
        <v>27</v>
      </c>
      <c r="AS157" s="4" t="s">
        <v>42</v>
      </c>
      <c r="AT157" s="4" t="s">
        <v>44</v>
      </c>
      <c r="AU157" s="4" t="s">
        <v>1</v>
      </c>
      <c r="AV157" s="4" t="s">
        <v>12</v>
      </c>
      <c r="AW157" s="4" t="s">
        <v>43</v>
      </c>
    </row>
    <row r="158" spans="1:49" ht="12" customHeight="1">
      <c r="A158" s="1" t="s">
        <v>2</v>
      </c>
      <c r="B158" s="2">
        <v>5.755289118519938</v>
      </c>
      <c r="C158" s="2">
        <v>0</v>
      </c>
      <c r="D158" s="2">
        <v>0</v>
      </c>
      <c r="E158" s="2">
        <v>1.3727599034551214</v>
      </c>
      <c r="F158" s="2">
        <v>1.0947193401629545</v>
      </c>
      <c r="G158" s="2">
        <v>0.1522835163589543</v>
      </c>
      <c r="H158" s="2">
        <v>0</v>
      </c>
      <c r="I158" s="2">
        <v>0.13105838733691588</v>
      </c>
      <c r="J158" s="2">
        <v>3.5459567042791407</v>
      </c>
      <c r="K158" s="2">
        <v>3.3648965147705177</v>
      </c>
      <c r="L158" s="2">
        <v>7.798249976822184</v>
      </c>
      <c r="M158" s="2">
        <v>0</v>
      </c>
      <c r="N158" s="2">
        <v>1.410588370548789</v>
      </c>
      <c r="O158" s="2">
        <v>0.2031409162602984</v>
      </c>
      <c r="P158" s="2">
        <v>0</v>
      </c>
      <c r="Q158" s="2">
        <v>24.828942748514816</v>
      </c>
      <c r="R158" s="2">
        <f>Q158-B158</f>
        <v>19.07365362999488</v>
      </c>
      <c r="S158" s="2">
        <f>(E158+F158+G158+I158+K158)/(C158+D158+O158+P158+N158+M158+L158)</f>
        <v>0.6497801887129249</v>
      </c>
      <c r="T158" s="2">
        <f>N158+O158+P158</f>
        <v>1.6137292868090873</v>
      </c>
      <c r="U158" s="2">
        <f>J158+L158+M158</f>
        <v>11.344206681101324</v>
      </c>
      <c r="V158" s="2">
        <f>C158</f>
        <v>0</v>
      </c>
      <c r="W158" s="2">
        <f>+D158</f>
        <v>0</v>
      </c>
      <c r="X158" s="2">
        <f>E158+F158+G158+I158+K158</f>
        <v>6.115717662084464</v>
      </c>
      <c r="Z158" s="2">
        <v>0</v>
      </c>
      <c r="AA158" s="2">
        <v>1.121633370264961</v>
      </c>
      <c r="AB158" s="2" t="s">
        <v>74</v>
      </c>
      <c r="AC158" s="2" t="s">
        <v>74</v>
      </c>
      <c r="AD158" s="2">
        <v>0.05210877068553918</v>
      </c>
      <c r="AE158" s="2">
        <v>0.17292056018650878</v>
      </c>
      <c r="AF158" s="2">
        <v>0.09244590706549702</v>
      </c>
      <c r="AG158" s="2">
        <v>0</v>
      </c>
      <c r="AH158" s="2">
        <v>0</v>
      </c>
      <c r="AI158" s="2">
        <v>0.548279841941848</v>
      </c>
      <c r="AJ158" s="2">
        <v>0.34741357209175217</v>
      </c>
      <c r="AK158" s="2">
        <v>0.5040122073654932</v>
      </c>
      <c r="AL158" s="2">
        <v>0</v>
      </c>
      <c r="AM158" s="2">
        <v>0</v>
      </c>
      <c r="AN158" s="2">
        <v>0.22528676933887087</v>
      </c>
      <c r="AO158" s="2">
        <v>0</v>
      </c>
      <c r="AP158" s="2">
        <v>0.6239444426220329</v>
      </c>
      <c r="AQ158" s="2">
        <v>1.745577812887094</v>
      </c>
      <c r="AS158" s="2">
        <v>0.22528676933887087</v>
      </c>
      <c r="AT158" s="2">
        <v>0.7447409551335382</v>
      </c>
      <c r="AU158" s="2" t="s">
        <v>74</v>
      </c>
      <c r="AV158" s="2" t="s">
        <v>74</v>
      </c>
      <c r="AW158" s="2">
        <v>0.4023173870519241</v>
      </c>
    </row>
    <row r="159" spans="1:49" ht="12" customHeight="1">
      <c r="A159" s="1" t="s">
        <v>3</v>
      </c>
      <c r="B159" s="2">
        <v>5.559482610528232</v>
      </c>
      <c r="C159" s="2">
        <v>0</v>
      </c>
      <c r="D159" s="2">
        <v>0.5043159041540276</v>
      </c>
      <c r="E159" s="2">
        <v>1.187885927612813</v>
      </c>
      <c r="F159" s="2">
        <v>2.0475377457885457</v>
      </c>
      <c r="G159" s="2">
        <v>0.19759127099489257</v>
      </c>
      <c r="H159" s="2">
        <v>0.5185399032742465</v>
      </c>
      <c r="I159" s="2">
        <v>0</v>
      </c>
      <c r="J159" s="2">
        <v>3.4421187741497774</v>
      </c>
      <c r="K159" s="2">
        <v>2.369281665361904</v>
      </c>
      <c r="L159" s="2">
        <v>6.5846205637689925</v>
      </c>
      <c r="M159" s="2">
        <v>0</v>
      </c>
      <c r="N159" s="2">
        <v>0.701285193997112</v>
      </c>
      <c r="O159" s="2">
        <v>0.07420714154527175</v>
      </c>
      <c r="P159" s="2">
        <v>0</v>
      </c>
      <c r="Q159" s="2">
        <v>23.18686670117582</v>
      </c>
      <c r="R159" s="2">
        <f aca="true" t="shared" si="70" ref="R159:R166">Q159-B159</f>
        <v>17.62738409064759</v>
      </c>
      <c r="S159" s="2">
        <f aca="true" t="shared" si="71" ref="S159:S166">(E159+F159+G159+I159+K159)/(C159+D159+O159+P159+N159+M159+L159)</f>
        <v>0.7377899596727756</v>
      </c>
      <c r="T159" s="2">
        <f aca="true" t="shared" si="72" ref="T159:T166">N159+O159+P159</f>
        <v>0.7754923355423837</v>
      </c>
      <c r="U159" s="2">
        <f aca="true" t="shared" si="73" ref="U159:U166">J159+L159+M159</f>
        <v>10.02673933791877</v>
      </c>
      <c r="V159" s="2">
        <f aca="true" t="shared" si="74" ref="V159:V166">C159</f>
        <v>0</v>
      </c>
      <c r="W159" s="2">
        <f aca="true" t="shared" si="75" ref="W159:W166">+D159</f>
        <v>0.5043159041540276</v>
      </c>
      <c r="X159" s="2">
        <f aca="true" t="shared" si="76" ref="X159:X166">E159+F159+G159+I159+K159</f>
        <v>5.802296609758155</v>
      </c>
      <c r="Z159" s="2">
        <v>20</v>
      </c>
      <c r="AA159" s="2">
        <v>0.891737187036084</v>
      </c>
      <c r="AB159" s="2" t="s">
        <v>74</v>
      </c>
      <c r="AC159" s="2">
        <v>0.010005125831310635</v>
      </c>
      <c r="AD159" s="2">
        <v>0.12263735308851366</v>
      </c>
      <c r="AE159" s="2">
        <v>0.13339909818072598</v>
      </c>
      <c r="AF159" s="2">
        <v>0.06697743487633373</v>
      </c>
      <c r="AG159" s="2">
        <v>0</v>
      </c>
      <c r="AH159" s="2">
        <v>0</v>
      </c>
      <c r="AI159" s="2">
        <v>0.0049711602529392525</v>
      </c>
      <c r="AJ159" s="2">
        <v>0.33548656984250885</v>
      </c>
      <c r="AK159" s="2">
        <v>0.07038728052250003</v>
      </c>
      <c r="AL159" s="2">
        <v>0</v>
      </c>
      <c r="AM159" s="2">
        <v>0.030943543488205667</v>
      </c>
      <c r="AN159" s="2">
        <v>0</v>
      </c>
      <c r="AO159" s="2">
        <v>0</v>
      </c>
      <c r="AP159" s="2">
        <v>1.0885132527962633</v>
      </c>
      <c r="AQ159" s="2">
        <v>0.19677606576001622</v>
      </c>
      <c r="AS159" s="2">
        <v>0.030943543488205667</v>
      </c>
      <c r="AT159" s="2">
        <v>0.0705626083249019</v>
      </c>
      <c r="AU159" s="2" t="s">
        <v>74</v>
      </c>
      <c r="AV159" s="2">
        <v>0.010005125831310635</v>
      </c>
      <c r="AW159" s="2">
        <v>0.3871336398393891</v>
      </c>
    </row>
    <row r="160" spans="1:49" ht="12" customHeight="1">
      <c r="A160" s="1" t="s">
        <v>5</v>
      </c>
      <c r="B160" s="2">
        <v>4.674517427036522</v>
      </c>
      <c r="C160" s="2">
        <v>0</v>
      </c>
      <c r="D160" s="2">
        <v>1.1002606393406495</v>
      </c>
      <c r="E160" s="2">
        <v>1.4504068944381627</v>
      </c>
      <c r="F160" s="2">
        <v>4.269620026657956</v>
      </c>
      <c r="G160" s="2">
        <v>0</v>
      </c>
      <c r="H160" s="2">
        <v>0</v>
      </c>
      <c r="I160" s="2">
        <v>0</v>
      </c>
      <c r="J160" s="2">
        <v>2.5903599146301004</v>
      </c>
      <c r="K160" s="2">
        <v>1.8140810661694144</v>
      </c>
      <c r="L160" s="2">
        <v>3.5841775135544696</v>
      </c>
      <c r="M160" s="2">
        <v>0</v>
      </c>
      <c r="N160" s="2">
        <v>0.5901294799850761</v>
      </c>
      <c r="O160" s="2">
        <v>0.24197164842033878</v>
      </c>
      <c r="P160" s="2">
        <v>0</v>
      </c>
      <c r="Q160" s="2">
        <v>20.315524610232693</v>
      </c>
      <c r="R160" s="2">
        <f t="shared" si="70"/>
        <v>15.64100718319617</v>
      </c>
      <c r="S160" s="2">
        <f t="shared" si="71"/>
        <v>1.3657308691345624</v>
      </c>
      <c r="T160" s="2">
        <f t="shared" si="72"/>
        <v>0.832101128405415</v>
      </c>
      <c r="U160" s="2">
        <f t="shared" si="73"/>
        <v>6.1745374281845695</v>
      </c>
      <c r="V160" s="2">
        <f t="shared" si="74"/>
        <v>0</v>
      </c>
      <c r="W160" s="2">
        <f t="shared" si="75"/>
        <v>1.1002606393406495</v>
      </c>
      <c r="X160" s="2">
        <f t="shared" si="76"/>
        <v>7.534107987265533</v>
      </c>
      <c r="Z160" s="2">
        <v>40</v>
      </c>
      <c r="AS160" s="2">
        <v>0</v>
      </c>
      <c r="AT160" s="2">
        <v>0</v>
      </c>
      <c r="AU160" s="2">
        <v>0</v>
      </c>
      <c r="AV160" s="2">
        <v>0</v>
      </c>
      <c r="AW160" s="2">
        <v>0</v>
      </c>
    </row>
    <row r="161" spans="1:49" ht="12" customHeight="1">
      <c r="A161" s="1" t="s">
        <v>6</v>
      </c>
      <c r="B161" s="2">
        <v>7.3124788276996755</v>
      </c>
      <c r="C161" s="2">
        <v>0</v>
      </c>
      <c r="D161" s="2">
        <v>1.1563710494765924</v>
      </c>
      <c r="E161" s="2">
        <v>2.2543896356078377</v>
      </c>
      <c r="F161" s="2">
        <v>1.560468635877334</v>
      </c>
      <c r="G161" s="2">
        <v>0</v>
      </c>
      <c r="H161" s="2">
        <v>0</v>
      </c>
      <c r="I161" s="2">
        <v>0</v>
      </c>
      <c r="J161" s="2">
        <v>2.8373354814560963</v>
      </c>
      <c r="K161" s="2">
        <v>2.4489513026897463</v>
      </c>
      <c r="L161" s="2">
        <v>5.681840314306317</v>
      </c>
      <c r="M161" s="2">
        <v>0</v>
      </c>
      <c r="N161" s="2">
        <v>1.4103133464322803</v>
      </c>
      <c r="O161" s="2">
        <v>0</v>
      </c>
      <c r="P161" s="2">
        <v>0</v>
      </c>
      <c r="Q161" s="2">
        <v>24.66214859354588</v>
      </c>
      <c r="R161" s="2">
        <f t="shared" si="70"/>
        <v>17.349669765846205</v>
      </c>
      <c r="S161" s="2">
        <f t="shared" si="71"/>
        <v>0.7593854409404449</v>
      </c>
      <c r="T161" s="2">
        <f t="shared" si="72"/>
        <v>1.4103133464322803</v>
      </c>
      <c r="U161" s="2">
        <f t="shared" si="73"/>
        <v>8.519175795762413</v>
      </c>
      <c r="V161" s="2">
        <f t="shared" si="74"/>
        <v>0</v>
      </c>
      <c r="W161" s="2">
        <f t="shared" si="75"/>
        <v>1.1563710494765924</v>
      </c>
      <c r="X161" s="2">
        <f t="shared" si="76"/>
        <v>6.263809574174918</v>
      </c>
      <c r="Z161" s="2">
        <v>60</v>
      </c>
      <c r="AA161" s="2">
        <v>0.19387387125404448</v>
      </c>
      <c r="AB161" s="2" t="s">
        <v>74</v>
      </c>
      <c r="AC161" s="2">
        <v>0.08476635134573696</v>
      </c>
      <c r="AD161" s="2">
        <v>0.18328020020487104</v>
      </c>
      <c r="AE161" s="2">
        <v>0.5738244735433228</v>
      </c>
      <c r="AF161" s="2">
        <v>0</v>
      </c>
      <c r="AG161" s="2">
        <v>0</v>
      </c>
      <c r="AH161" s="2">
        <v>0</v>
      </c>
      <c r="AI161" s="2">
        <v>0.2808636309294253</v>
      </c>
      <c r="AJ161" s="2">
        <v>0.21488732768092297</v>
      </c>
      <c r="AK161" s="2">
        <v>0.22281461736244984</v>
      </c>
      <c r="AL161" s="2">
        <v>0</v>
      </c>
      <c r="AM161" s="2">
        <v>0.3050424994938674</v>
      </c>
      <c r="AN161" s="2">
        <v>0.07971972090836622</v>
      </c>
      <c r="AO161" s="2">
        <v>0</v>
      </c>
      <c r="AP161" s="2">
        <v>1.7513249502149306</v>
      </c>
      <c r="AQ161" s="2">
        <v>1.9451988214689848</v>
      </c>
      <c r="AS161" s="2">
        <v>0.3152874250571594</v>
      </c>
      <c r="AT161" s="2">
        <v>0.3585118308915835</v>
      </c>
      <c r="AU161" s="2" t="s">
        <v>74</v>
      </c>
      <c r="AV161" s="2">
        <v>0.08476635134573696</v>
      </c>
      <c r="AW161" s="2">
        <v>0.6395644782367588</v>
      </c>
    </row>
    <row r="162" spans="1:49" ht="12" customHeight="1">
      <c r="A162" s="1" t="s">
        <v>7</v>
      </c>
      <c r="B162" s="2">
        <v>8.828644439825386</v>
      </c>
      <c r="C162" s="2">
        <v>0</v>
      </c>
      <c r="D162" s="2">
        <v>0.650680344885525</v>
      </c>
      <c r="E162" s="2">
        <v>3.0406014899498266</v>
      </c>
      <c r="F162" s="2">
        <v>2.3150479061362446</v>
      </c>
      <c r="G162" s="2">
        <v>0</v>
      </c>
      <c r="H162" s="2">
        <v>0</v>
      </c>
      <c r="I162" s="2">
        <v>0</v>
      </c>
      <c r="J162" s="2">
        <v>4.450289588684119</v>
      </c>
      <c r="K162" s="2">
        <v>2.426579943390402</v>
      </c>
      <c r="L162" s="2">
        <v>4.842244565860754</v>
      </c>
      <c r="M162" s="2">
        <v>0</v>
      </c>
      <c r="N162" s="2">
        <v>0.9449021453355345</v>
      </c>
      <c r="O162" s="2">
        <v>0.07478837517836588</v>
      </c>
      <c r="P162" s="2">
        <v>0</v>
      </c>
      <c r="Q162" s="2">
        <v>27.573778799246153</v>
      </c>
      <c r="R162" s="2">
        <f t="shared" si="70"/>
        <v>18.745134359420767</v>
      </c>
      <c r="S162" s="2">
        <f t="shared" si="71"/>
        <v>1.1949468568529658</v>
      </c>
      <c r="T162" s="2">
        <f t="shared" si="72"/>
        <v>1.0196905205139004</v>
      </c>
      <c r="U162" s="2">
        <f t="shared" si="73"/>
        <v>9.292534154544873</v>
      </c>
      <c r="V162" s="2">
        <f t="shared" si="74"/>
        <v>0</v>
      </c>
      <c r="W162" s="2">
        <f t="shared" si="75"/>
        <v>0.650680344885525</v>
      </c>
      <c r="X162" s="2">
        <f t="shared" si="76"/>
        <v>7.782229339476473</v>
      </c>
      <c r="Z162" s="2">
        <v>80</v>
      </c>
      <c r="AA162" s="2">
        <v>2.1187194079618275</v>
      </c>
      <c r="AB162" s="2" t="s">
        <v>74</v>
      </c>
      <c r="AC162" s="2">
        <v>0.002339764790396379</v>
      </c>
      <c r="AD162" s="2">
        <v>0.01105369375612369</v>
      </c>
      <c r="AE162" s="2">
        <v>0.14769858610767603</v>
      </c>
      <c r="AF162" s="2">
        <v>0</v>
      </c>
      <c r="AG162" s="2">
        <v>0</v>
      </c>
      <c r="AH162" s="2">
        <v>0</v>
      </c>
      <c r="AI162" s="2">
        <v>0.6135865796785605</v>
      </c>
      <c r="AJ162" s="2">
        <v>0.40679850958391356</v>
      </c>
      <c r="AK162" s="2">
        <v>0.554548458457493</v>
      </c>
      <c r="AL162" s="2">
        <v>0</v>
      </c>
      <c r="AM162" s="2">
        <v>0</v>
      </c>
      <c r="AN162" s="2">
        <v>0</v>
      </c>
      <c r="AO162" s="2">
        <v>0</v>
      </c>
      <c r="AP162" s="2">
        <v>0.387373345168495</v>
      </c>
      <c r="AQ162" s="2">
        <v>1.7313460627933464</v>
      </c>
      <c r="AS162" s="2">
        <v>0</v>
      </c>
      <c r="AT162" s="2">
        <v>0.8270504721836608</v>
      </c>
      <c r="AU162" s="2" t="s">
        <v>74</v>
      </c>
      <c r="AV162" s="2">
        <v>0.002339764790396379</v>
      </c>
      <c r="AW162" s="2">
        <v>0.4329227227618737</v>
      </c>
    </row>
    <row r="163" spans="1:49" ht="12" customHeight="1">
      <c r="A163" s="1" t="s">
        <v>32</v>
      </c>
      <c r="B163" s="2">
        <v>11.495479736826082</v>
      </c>
      <c r="C163" s="2">
        <v>0</v>
      </c>
      <c r="D163" s="2">
        <v>1.0041787275779337</v>
      </c>
      <c r="E163" s="2">
        <v>4.358642970122416</v>
      </c>
      <c r="F163" s="2">
        <v>7.210697765526065</v>
      </c>
      <c r="G163" s="2">
        <v>0</v>
      </c>
      <c r="H163" s="2">
        <v>0</v>
      </c>
      <c r="I163" s="2">
        <v>0</v>
      </c>
      <c r="J163" s="2">
        <v>5.8270456936543775</v>
      </c>
      <c r="K163" s="2">
        <v>1.7408690581452486</v>
      </c>
      <c r="L163" s="2">
        <v>3.688755416317553</v>
      </c>
      <c r="M163" s="2">
        <v>0</v>
      </c>
      <c r="N163" s="2">
        <v>0.7229031780435204</v>
      </c>
      <c r="O163" s="2">
        <v>0</v>
      </c>
      <c r="P163" s="2">
        <v>0</v>
      </c>
      <c r="Q163" s="2">
        <v>36.0485725462132</v>
      </c>
      <c r="R163" s="2">
        <f t="shared" si="70"/>
        <v>24.553092809387117</v>
      </c>
      <c r="S163" s="2">
        <f t="shared" si="71"/>
        <v>2.457645790037936</v>
      </c>
      <c r="T163" s="2">
        <f t="shared" si="72"/>
        <v>0.7229031780435204</v>
      </c>
      <c r="U163" s="2">
        <f t="shared" si="73"/>
        <v>9.51580110997193</v>
      </c>
      <c r="V163" s="2">
        <f t="shared" si="74"/>
        <v>0</v>
      </c>
      <c r="W163" s="2">
        <f t="shared" si="75"/>
        <v>1.0041787275779337</v>
      </c>
      <c r="X163" s="2">
        <f t="shared" si="76"/>
        <v>13.31020979379373</v>
      </c>
      <c r="Z163" s="2">
        <v>150</v>
      </c>
      <c r="AA163" s="2">
        <v>3.086771276968744</v>
      </c>
      <c r="AB163" s="2" t="s">
        <v>74</v>
      </c>
      <c r="AC163" s="2">
        <v>0.024200310693667085</v>
      </c>
      <c r="AD163" s="2">
        <v>0.09109457152882387</v>
      </c>
      <c r="AE163" s="2">
        <v>0.009501389231071371</v>
      </c>
      <c r="AF163" s="2">
        <v>0</v>
      </c>
      <c r="AG163" s="2">
        <v>0</v>
      </c>
      <c r="AH163" s="2">
        <v>0</v>
      </c>
      <c r="AI163" s="2">
        <v>0.2137224176887699</v>
      </c>
      <c r="AJ163" s="2">
        <v>0.1637352051077193</v>
      </c>
      <c r="AK163" s="2">
        <v>0.2428977103269639</v>
      </c>
      <c r="AL163" s="2">
        <v>0</v>
      </c>
      <c r="AM163" s="2">
        <v>0</v>
      </c>
      <c r="AN163" s="2">
        <v>0</v>
      </c>
      <c r="AO163" s="2">
        <v>0</v>
      </c>
      <c r="AP163" s="2">
        <v>3.8319228815458257</v>
      </c>
      <c r="AQ163" s="2">
        <v>0.7451516045770294</v>
      </c>
      <c r="AS163" s="2">
        <v>0</v>
      </c>
      <c r="AT163" s="2">
        <v>0.32353758592289505</v>
      </c>
      <c r="AU163" s="2" t="s">
        <v>74</v>
      </c>
      <c r="AV163" s="2">
        <v>0.024200310693667085</v>
      </c>
      <c r="AW163" s="2">
        <v>0.1876105400850582</v>
      </c>
    </row>
    <row r="164" spans="1:49" ht="12" customHeight="1">
      <c r="A164" s="1" t="s">
        <v>9</v>
      </c>
      <c r="B164" s="2">
        <v>21.917882357715815</v>
      </c>
      <c r="C164" s="2">
        <v>0</v>
      </c>
      <c r="D164" s="2">
        <v>0</v>
      </c>
      <c r="E164" s="2">
        <v>26.164108982810745</v>
      </c>
      <c r="F164" s="2">
        <v>3.336880500538498</v>
      </c>
      <c r="G164" s="2">
        <v>0</v>
      </c>
      <c r="H164" s="2">
        <v>0</v>
      </c>
      <c r="I164" s="2">
        <v>0</v>
      </c>
      <c r="J164" s="2">
        <v>2.983171935981432</v>
      </c>
      <c r="K164" s="2">
        <v>3.067232735518957</v>
      </c>
      <c r="L164" s="2">
        <v>4.02094809182459</v>
      </c>
      <c r="M164" s="2">
        <v>0</v>
      </c>
      <c r="N164" s="2">
        <v>0.7965037175785625</v>
      </c>
      <c r="O164" s="2">
        <v>0</v>
      </c>
      <c r="P164" s="2">
        <v>0</v>
      </c>
      <c r="Q164" s="2">
        <v>62.286728321968596</v>
      </c>
      <c r="R164" s="2">
        <f t="shared" si="70"/>
        <v>40.368845964252785</v>
      </c>
      <c r="S164" s="2">
        <f t="shared" si="71"/>
        <v>6.760466634102805</v>
      </c>
      <c r="T164" s="2">
        <f t="shared" si="72"/>
        <v>0.7965037175785625</v>
      </c>
      <c r="U164" s="2">
        <f t="shared" si="73"/>
        <v>7.004120027806023</v>
      </c>
      <c r="V164" s="2">
        <f t="shared" si="74"/>
        <v>0</v>
      </c>
      <c r="W164" s="2">
        <f t="shared" si="75"/>
        <v>0</v>
      </c>
      <c r="X164" s="2">
        <f t="shared" si="76"/>
        <v>32.5682222188682</v>
      </c>
      <c r="Z164" s="2">
        <v>300</v>
      </c>
      <c r="AA164" s="2">
        <v>3.652939875040607</v>
      </c>
      <c r="AB164" s="2" t="s">
        <v>74</v>
      </c>
      <c r="AC164" s="2">
        <v>0.003749106469696161</v>
      </c>
      <c r="AD164" s="2">
        <v>0.06680503310025258</v>
      </c>
      <c r="AE164" s="2">
        <v>1.1804444954591518</v>
      </c>
      <c r="AF164" s="2">
        <v>0</v>
      </c>
      <c r="AG164" s="2">
        <v>0</v>
      </c>
      <c r="AH164" s="2">
        <v>0</v>
      </c>
      <c r="AI164" s="2">
        <v>0.18166415309660297</v>
      </c>
      <c r="AJ164" s="2">
        <v>0.6810753656127172</v>
      </c>
      <c r="AK164" s="2">
        <v>0.015321029017535187</v>
      </c>
      <c r="AL164" s="2">
        <v>0</v>
      </c>
      <c r="AM164" s="2">
        <v>0</v>
      </c>
      <c r="AN164" s="2">
        <v>0</v>
      </c>
      <c r="AO164" s="2">
        <v>0</v>
      </c>
      <c r="AP164" s="2">
        <v>1.6649889714246322</v>
      </c>
      <c r="AQ164" s="2">
        <v>1.9879509036160146</v>
      </c>
      <c r="AS164" s="2">
        <v>0</v>
      </c>
      <c r="AT164" s="2">
        <v>0.18230907396633378</v>
      </c>
      <c r="AU164" s="2" t="s">
        <v>74</v>
      </c>
      <c r="AV164" s="2">
        <v>0.003749106469696161</v>
      </c>
      <c r="AW164" s="2">
        <v>1.3644690443362333</v>
      </c>
    </row>
    <row r="165" spans="1:49" ht="12" customHeight="1">
      <c r="A165" s="1" t="s">
        <v>10</v>
      </c>
      <c r="B165" s="2">
        <v>5.88161553013562</v>
      </c>
      <c r="C165" s="2">
        <v>0</v>
      </c>
      <c r="D165" s="2">
        <v>0</v>
      </c>
      <c r="E165" s="2">
        <v>18.57042523509609</v>
      </c>
      <c r="F165" s="2">
        <v>3.430910452046273</v>
      </c>
      <c r="G165" s="2">
        <v>0</v>
      </c>
      <c r="H165" s="2">
        <v>0</v>
      </c>
      <c r="I165" s="2">
        <v>0</v>
      </c>
      <c r="J165" s="2">
        <v>3.138602492010935</v>
      </c>
      <c r="K165" s="2">
        <v>0</v>
      </c>
      <c r="L165" s="2">
        <v>3.8116347348446595</v>
      </c>
      <c r="M165" s="2">
        <v>0</v>
      </c>
      <c r="N165" s="2">
        <v>0.7462129097009474</v>
      </c>
      <c r="O165" s="2">
        <v>0.18032333997698244</v>
      </c>
      <c r="P165" s="2">
        <v>0</v>
      </c>
      <c r="Q165" s="2">
        <v>35.759724693811506</v>
      </c>
      <c r="R165" s="2">
        <f t="shared" si="70"/>
        <v>29.878109163675887</v>
      </c>
      <c r="S165" s="2">
        <f t="shared" si="71"/>
        <v>4.643423751276713</v>
      </c>
      <c r="T165" s="2">
        <f t="shared" si="72"/>
        <v>0.9265362496779299</v>
      </c>
      <c r="U165" s="2">
        <f t="shared" si="73"/>
        <v>6.950237226855595</v>
      </c>
      <c r="V165" s="2">
        <f t="shared" si="74"/>
        <v>0</v>
      </c>
      <c r="W165" s="2">
        <f t="shared" si="75"/>
        <v>0</v>
      </c>
      <c r="X165" s="2">
        <f t="shared" si="76"/>
        <v>22.00133568714236</v>
      </c>
      <c r="Z165" s="2">
        <v>400</v>
      </c>
      <c r="AA165" s="2">
        <v>0.0018529429986870326</v>
      </c>
      <c r="AB165" s="2" t="s">
        <v>74</v>
      </c>
      <c r="AC165" s="2" t="s">
        <v>74</v>
      </c>
      <c r="AD165" s="2">
        <v>1.3015795100864733</v>
      </c>
      <c r="AE165" s="2">
        <v>0.08575250216144512</v>
      </c>
      <c r="AF165" s="2">
        <v>0</v>
      </c>
      <c r="AG165" s="2">
        <v>0</v>
      </c>
      <c r="AH165" s="2">
        <v>0</v>
      </c>
      <c r="AI165" s="2">
        <v>0.29450218824196206</v>
      </c>
      <c r="AJ165" s="2">
        <v>0.06629101854126934</v>
      </c>
      <c r="AK165" s="2">
        <v>0.026574306417361297</v>
      </c>
      <c r="AL165" s="2">
        <v>0</v>
      </c>
      <c r="AM165" s="2">
        <v>0</v>
      </c>
      <c r="AN165" s="2">
        <v>0</v>
      </c>
      <c r="AO165" s="2">
        <v>0</v>
      </c>
      <c r="AP165" s="2">
        <v>1.130693593131577</v>
      </c>
      <c r="AQ165" s="2">
        <v>1.1325465361300795</v>
      </c>
      <c r="AS165" s="2">
        <v>0</v>
      </c>
      <c r="AT165" s="2">
        <v>0.2956987193764421</v>
      </c>
      <c r="AU165" s="2" t="s">
        <v>74</v>
      </c>
      <c r="AV165" s="2" t="s">
        <v>74</v>
      </c>
      <c r="AW165" s="2">
        <v>1.3060846878526413</v>
      </c>
    </row>
    <row r="166" spans="1:49" ht="12" customHeight="1">
      <c r="A166" s="1" t="s">
        <v>11</v>
      </c>
      <c r="B166" s="2">
        <v>6.529825771277757</v>
      </c>
      <c r="C166" s="2">
        <v>0</v>
      </c>
      <c r="D166" s="2">
        <v>0</v>
      </c>
      <c r="E166" s="2">
        <v>10.597334226352263</v>
      </c>
      <c r="F166" s="2">
        <v>1.8363266638068454</v>
      </c>
      <c r="G166" s="2">
        <v>0</v>
      </c>
      <c r="H166" s="2">
        <v>0</v>
      </c>
      <c r="I166" s="2">
        <v>0</v>
      </c>
      <c r="J166" s="2">
        <v>2.976585982353634</v>
      </c>
      <c r="K166" s="2">
        <v>0</v>
      </c>
      <c r="L166" s="2">
        <v>4.087297900647694</v>
      </c>
      <c r="M166" s="2">
        <v>0</v>
      </c>
      <c r="N166" s="2">
        <v>0</v>
      </c>
      <c r="O166" s="2">
        <v>0</v>
      </c>
      <c r="P166" s="2">
        <v>0</v>
      </c>
      <c r="Q166" s="2">
        <v>26.02737054443819</v>
      </c>
      <c r="R166" s="2">
        <f t="shared" si="70"/>
        <v>19.497544773160435</v>
      </c>
      <c r="S166" s="2">
        <f t="shared" si="71"/>
        <v>3.0420246315270556</v>
      </c>
      <c r="T166" s="2">
        <f t="shared" si="72"/>
        <v>0</v>
      </c>
      <c r="U166" s="2">
        <f t="shared" si="73"/>
        <v>7.063883883001328</v>
      </c>
      <c r="V166" s="2">
        <f t="shared" si="74"/>
        <v>0</v>
      </c>
      <c r="W166" s="2">
        <f t="shared" si="75"/>
        <v>0</v>
      </c>
      <c r="X166" s="2">
        <f t="shared" si="76"/>
        <v>12.433660890159109</v>
      </c>
      <c r="Z166" s="2">
        <v>700</v>
      </c>
      <c r="AA166" s="2">
        <v>0.9024507730797843</v>
      </c>
      <c r="AB166" s="2" t="s">
        <v>74</v>
      </c>
      <c r="AC166" s="2" t="s">
        <v>74</v>
      </c>
      <c r="AD166" s="2">
        <v>0.20015796903705171</v>
      </c>
      <c r="AE166" s="2">
        <v>0.3022233551103367</v>
      </c>
      <c r="AF166" s="2">
        <v>0</v>
      </c>
      <c r="AG166" s="2">
        <v>0</v>
      </c>
      <c r="AH166" s="2">
        <v>0</v>
      </c>
      <c r="AI166" s="2">
        <v>0.5587789597639597</v>
      </c>
      <c r="AJ166" s="2">
        <v>0</v>
      </c>
      <c r="AK166" s="2">
        <v>0.3777190199187238</v>
      </c>
      <c r="AL166" s="2">
        <v>0</v>
      </c>
      <c r="AM166" s="2">
        <v>0</v>
      </c>
      <c r="AN166" s="2">
        <v>0</v>
      </c>
      <c r="AO166" s="2">
        <v>0</v>
      </c>
      <c r="AP166" s="2">
        <v>0.5364285307502474</v>
      </c>
      <c r="AQ166" s="2">
        <v>1.4388793038300902</v>
      </c>
      <c r="AS166" s="2">
        <v>0</v>
      </c>
      <c r="AT166" s="2">
        <v>0.674466888648549</v>
      </c>
      <c r="AU166" s="2" t="s">
        <v>74</v>
      </c>
      <c r="AV166" s="2" t="s">
        <v>74</v>
      </c>
      <c r="AW166" s="2">
        <v>0.362494370912413</v>
      </c>
    </row>
    <row r="167" spans="2:49" ht="12" customHeight="1"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Z167" s="2">
        <v>1000</v>
      </c>
      <c r="AA167" s="2">
        <v>1.3058870818709685</v>
      </c>
      <c r="AB167" s="2" t="s">
        <v>74</v>
      </c>
      <c r="AC167" s="2" t="s">
        <v>74</v>
      </c>
      <c r="AD167" s="2">
        <v>1.753586719758301</v>
      </c>
      <c r="AE167" s="2">
        <v>0.0034724438845362125</v>
      </c>
      <c r="AF167" s="2">
        <v>0</v>
      </c>
      <c r="AG167" s="2">
        <v>0</v>
      </c>
      <c r="AH167" s="2">
        <v>0</v>
      </c>
      <c r="AI167" s="2">
        <v>0.07855288069550229</v>
      </c>
      <c r="AJ167" s="2">
        <v>0</v>
      </c>
      <c r="AK167" s="2">
        <v>0.12212235508576681</v>
      </c>
      <c r="AL167" s="2">
        <v>0</v>
      </c>
      <c r="AM167" s="2">
        <v>0</v>
      </c>
      <c r="AN167" s="2">
        <v>0</v>
      </c>
      <c r="AO167" s="2">
        <v>0</v>
      </c>
      <c r="AP167" s="2">
        <v>3.1065157199040097</v>
      </c>
      <c r="AQ167" s="2">
        <v>1.8006286380331145</v>
      </c>
      <c r="AS167" s="2">
        <v>0</v>
      </c>
      <c r="AT167" s="2">
        <v>0.14520476809408128</v>
      </c>
      <c r="AU167" s="2" t="s">
        <v>74</v>
      </c>
      <c r="AV167" s="2" t="s">
        <v>74</v>
      </c>
      <c r="AW167" s="2">
        <v>1.7535901578131674</v>
      </c>
    </row>
    <row r="168" spans="1:49" s="5" customFormat="1" ht="12" customHeight="1">
      <c r="A168" s="3" t="s">
        <v>48</v>
      </c>
      <c r="B168" s="3" t="s">
        <v>0</v>
      </c>
      <c r="C168" s="3" t="s">
        <v>1</v>
      </c>
      <c r="D168" s="3" t="s">
        <v>12</v>
      </c>
      <c r="E168" s="3" t="s">
        <v>13</v>
      </c>
      <c r="F168" s="3" t="s">
        <v>14</v>
      </c>
      <c r="G168" s="3" t="s">
        <v>15</v>
      </c>
      <c r="H168" s="3" t="s">
        <v>16</v>
      </c>
      <c r="I168" s="3" t="s">
        <v>17</v>
      </c>
      <c r="J168" s="3" t="s">
        <v>41</v>
      </c>
      <c r="K168" s="3" t="s">
        <v>18</v>
      </c>
      <c r="L168" s="3" t="s">
        <v>19</v>
      </c>
      <c r="M168" s="3" t="s">
        <v>20</v>
      </c>
      <c r="N168" s="3" t="s">
        <v>21</v>
      </c>
      <c r="O168" s="3" t="s">
        <v>22</v>
      </c>
      <c r="P168" s="3" t="s">
        <v>23</v>
      </c>
      <c r="Q168" s="3" t="s">
        <v>24</v>
      </c>
      <c r="R168" s="3" t="s">
        <v>26</v>
      </c>
      <c r="S168" s="3" t="s">
        <v>27</v>
      </c>
      <c r="T168" s="3" t="s">
        <v>42</v>
      </c>
      <c r="U168" s="3" t="s">
        <v>44</v>
      </c>
      <c r="V168" s="3" t="s">
        <v>1</v>
      </c>
      <c r="W168" s="3" t="s">
        <v>12</v>
      </c>
      <c r="X168" s="3" t="s">
        <v>43</v>
      </c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</row>
    <row r="169" spans="1:24" ht="12" customHeight="1">
      <c r="A169" s="1" t="s">
        <v>2</v>
      </c>
      <c r="B169" s="2">
        <v>6.4539174201960146</v>
      </c>
      <c r="C169" s="2">
        <v>0</v>
      </c>
      <c r="D169" s="2">
        <v>0.9615688641520996</v>
      </c>
      <c r="E169" s="2">
        <v>2.019549716860581</v>
      </c>
      <c r="F169" s="2">
        <v>4.3923286912847805</v>
      </c>
      <c r="G169" s="2">
        <v>0</v>
      </c>
      <c r="H169" s="2">
        <v>0</v>
      </c>
      <c r="I169" s="2">
        <v>0</v>
      </c>
      <c r="J169" s="2">
        <v>3.5678463062821497</v>
      </c>
      <c r="K169" s="2">
        <v>1.810792114912806</v>
      </c>
      <c r="L169" s="2">
        <v>5.374762285056102</v>
      </c>
      <c r="M169" s="2">
        <v>0</v>
      </c>
      <c r="N169" s="2">
        <v>0.36262457114162977</v>
      </c>
      <c r="O169" s="2">
        <v>0</v>
      </c>
      <c r="P169" s="2">
        <v>0</v>
      </c>
      <c r="Q169" s="2">
        <v>24.943389969886162</v>
      </c>
      <c r="R169" s="2">
        <f>Q169-B169</f>
        <v>18.48947254969015</v>
      </c>
      <c r="S169" s="2">
        <f>(E169+F169+G169+I169+K169)/(C169+D169+O169+P169+N169+M169+L169)</f>
        <v>1.2274555716318074</v>
      </c>
      <c r="T169" s="2">
        <f>N169+O169+P169</f>
        <v>0.36262457114162977</v>
      </c>
      <c r="U169" s="2">
        <f>J169+L169+M169</f>
        <v>8.942608591338251</v>
      </c>
      <c r="V169" s="2">
        <f>C169</f>
        <v>0</v>
      </c>
      <c r="W169" s="2">
        <f>+D169</f>
        <v>0.9615688641520996</v>
      </c>
      <c r="X169" s="2">
        <f>E169+F169+G169+I169+K169</f>
        <v>8.222670523058168</v>
      </c>
    </row>
    <row r="170" spans="1:24" ht="12" customHeight="1">
      <c r="A170" s="1" t="s">
        <v>4</v>
      </c>
      <c r="B170" s="2">
        <v>5.005114076503469</v>
      </c>
      <c r="C170" s="2">
        <v>1.4217000657428553</v>
      </c>
      <c r="D170" s="2">
        <v>1.1179049231019145</v>
      </c>
      <c r="E170" s="2">
        <v>1.2201002468363331</v>
      </c>
      <c r="F170" s="2">
        <v>1.625758235047762</v>
      </c>
      <c r="G170" s="2">
        <v>0</v>
      </c>
      <c r="H170" s="2">
        <v>0</v>
      </c>
      <c r="I170" s="2">
        <v>0</v>
      </c>
      <c r="J170" s="2">
        <v>3.6197619247862716</v>
      </c>
      <c r="K170" s="2">
        <v>1.4645843583486327</v>
      </c>
      <c r="L170" s="2">
        <v>3.443853398975347</v>
      </c>
      <c r="M170" s="2">
        <v>0</v>
      </c>
      <c r="N170" s="2">
        <v>0</v>
      </c>
      <c r="O170" s="2">
        <v>0</v>
      </c>
      <c r="P170" s="2">
        <v>0</v>
      </c>
      <c r="Q170" s="2">
        <v>18.918777229342584</v>
      </c>
      <c r="R170" s="2">
        <f>Q170-B170</f>
        <v>13.913663152839115</v>
      </c>
      <c r="S170" s="2">
        <f>(E170+F170+G170+I170+K170)/(C170+D170+O170+P170+N170+M170+L170)</f>
        <v>0.7203932175758143</v>
      </c>
      <c r="T170" s="2">
        <f>N170+O170+P170</f>
        <v>0</v>
      </c>
      <c r="U170" s="2">
        <f>J170+L170+M170</f>
        <v>7.063615323761619</v>
      </c>
      <c r="V170" s="2">
        <f>C170</f>
        <v>1.4217000657428553</v>
      </c>
      <c r="W170" s="2">
        <f>+D170</f>
        <v>1.1179049231019145</v>
      </c>
      <c r="X170" s="2">
        <f>E170+F170+G170+I170+K170</f>
        <v>4.310442840232728</v>
      </c>
    </row>
    <row r="171" spans="2:24" ht="12" customHeight="1"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</row>
    <row r="172" spans="1:49" s="5" customFormat="1" ht="12" customHeight="1">
      <c r="A172" s="3" t="s">
        <v>49</v>
      </c>
      <c r="B172" s="3" t="s">
        <v>0</v>
      </c>
      <c r="C172" s="3" t="s">
        <v>1</v>
      </c>
      <c r="D172" s="3" t="s">
        <v>12</v>
      </c>
      <c r="E172" s="3" t="s">
        <v>13</v>
      </c>
      <c r="F172" s="3" t="s">
        <v>14</v>
      </c>
      <c r="G172" s="3" t="s">
        <v>15</v>
      </c>
      <c r="H172" s="3" t="s">
        <v>16</v>
      </c>
      <c r="I172" s="3" t="s">
        <v>17</v>
      </c>
      <c r="J172" s="3" t="s">
        <v>41</v>
      </c>
      <c r="K172" s="3" t="s">
        <v>18</v>
      </c>
      <c r="L172" s="3" t="s">
        <v>19</v>
      </c>
      <c r="M172" s="3" t="s">
        <v>20</v>
      </c>
      <c r="N172" s="3" t="s">
        <v>21</v>
      </c>
      <c r="O172" s="3" t="s">
        <v>22</v>
      </c>
      <c r="P172" s="3" t="s">
        <v>23</v>
      </c>
      <c r="Q172" s="3" t="s">
        <v>24</v>
      </c>
      <c r="R172" s="3" t="s">
        <v>26</v>
      </c>
      <c r="S172" s="3" t="s">
        <v>27</v>
      </c>
      <c r="T172" s="3" t="s">
        <v>42</v>
      </c>
      <c r="U172" s="3" t="s">
        <v>44</v>
      </c>
      <c r="V172" s="3" t="s">
        <v>1</v>
      </c>
      <c r="W172" s="3" t="s">
        <v>12</v>
      </c>
      <c r="X172" s="3" t="s">
        <v>43</v>
      </c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</row>
    <row r="173" spans="1:24" ht="11.25" customHeight="1">
      <c r="A173" s="1" t="s">
        <v>2</v>
      </c>
      <c r="B173" s="2">
        <v>4.805663537367359</v>
      </c>
      <c r="C173" s="2">
        <v>0</v>
      </c>
      <c r="D173" s="2">
        <v>1.1351973661596595</v>
      </c>
      <c r="E173" s="2">
        <v>0.9508216761910175</v>
      </c>
      <c r="F173" s="2">
        <v>3.431227109832117</v>
      </c>
      <c r="G173" s="2">
        <v>0</v>
      </c>
      <c r="H173" s="2">
        <v>0</v>
      </c>
      <c r="I173" s="2">
        <v>0</v>
      </c>
      <c r="J173" s="2">
        <v>2.8314925244778375</v>
      </c>
      <c r="K173" s="2">
        <v>1.9172799832197631</v>
      </c>
      <c r="L173" s="2">
        <v>4.990387151821532</v>
      </c>
      <c r="M173" s="2">
        <v>0</v>
      </c>
      <c r="N173" s="2">
        <v>0.6359699567768283</v>
      </c>
      <c r="O173" s="2">
        <v>0</v>
      </c>
      <c r="P173" s="2">
        <v>0</v>
      </c>
      <c r="Q173" s="2">
        <v>20.698039305846116</v>
      </c>
      <c r="R173" s="2">
        <f>Q173-B173</f>
        <v>15.892375768478757</v>
      </c>
      <c r="S173" s="2">
        <f>(E173+F173+G173+I173+K173)/(C173+D173+O173+P173+N173+M173+L173)</f>
        <v>0.9316391360535975</v>
      </c>
      <c r="T173" s="2">
        <f>N173+O173+P173</f>
        <v>0.6359699567768283</v>
      </c>
      <c r="U173" s="2">
        <f>J173+L173+M173</f>
        <v>7.821879676299369</v>
      </c>
      <c r="V173" s="2">
        <f>C173</f>
        <v>0</v>
      </c>
      <c r="W173" s="2">
        <f>+D173</f>
        <v>1.1351973661596595</v>
      </c>
      <c r="X173" s="2">
        <f>E173+F173+G173+I173+K173</f>
        <v>6.299328769242898</v>
      </c>
    </row>
    <row r="174" spans="1:24" ht="12" customHeight="1">
      <c r="A174" s="1" t="s">
        <v>4</v>
      </c>
      <c r="B174" s="2">
        <v>8.681068904274849</v>
      </c>
      <c r="C174" s="2">
        <v>0</v>
      </c>
      <c r="D174" s="2">
        <v>1.2030079251994865</v>
      </c>
      <c r="E174" s="2">
        <v>0.5488262539110558</v>
      </c>
      <c r="F174" s="2">
        <v>11.591021726045298</v>
      </c>
      <c r="G174" s="2">
        <v>0</v>
      </c>
      <c r="H174" s="2">
        <v>0</v>
      </c>
      <c r="I174" s="2">
        <v>0</v>
      </c>
      <c r="J174" s="2">
        <v>1.953956482777419</v>
      </c>
      <c r="K174" s="2">
        <v>1.7200648562317562</v>
      </c>
      <c r="L174" s="2">
        <v>3.361790381820457</v>
      </c>
      <c r="M174" s="2">
        <v>0</v>
      </c>
      <c r="N174" s="2">
        <v>0.5739167925531538</v>
      </c>
      <c r="O174" s="2">
        <v>0</v>
      </c>
      <c r="P174" s="2">
        <v>0</v>
      </c>
      <c r="Q174" s="2">
        <v>29.63365332281347</v>
      </c>
      <c r="R174" s="2">
        <f>Q174-B174</f>
        <v>20.95258441853862</v>
      </c>
      <c r="S174" s="2">
        <f>(E174+F174+G174+I174+K174)/(C174+D174+O174+P174+N174+M174+L174)</f>
        <v>2.697155333118104</v>
      </c>
      <c r="T174" s="2">
        <f>N174+O174+P174</f>
        <v>0.5739167925531538</v>
      </c>
      <c r="U174" s="2">
        <f>J174+L174+M174</f>
        <v>5.315746864597876</v>
      </c>
      <c r="V174" s="2">
        <f>C174</f>
        <v>0</v>
      </c>
      <c r="W174" s="2">
        <f>+D174</f>
        <v>1.2030079251994865</v>
      </c>
      <c r="X174" s="2">
        <f>E174+F174+G174+I174+K174</f>
        <v>13.85991283618811</v>
      </c>
    </row>
    <row r="175" spans="2:24" ht="12" customHeight="1"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</row>
    <row r="176" spans="1:49" s="5" customFormat="1" ht="12" customHeight="1">
      <c r="A176" s="3" t="s">
        <v>60</v>
      </c>
      <c r="B176" s="3" t="s">
        <v>0</v>
      </c>
      <c r="C176" s="3" t="s">
        <v>1</v>
      </c>
      <c r="D176" s="3" t="s">
        <v>12</v>
      </c>
      <c r="E176" s="3" t="s">
        <v>13</v>
      </c>
      <c r="F176" s="3" t="s">
        <v>14</v>
      </c>
      <c r="G176" s="3" t="s">
        <v>15</v>
      </c>
      <c r="H176" s="3" t="s">
        <v>16</v>
      </c>
      <c r="I176" s="3" t="s">
        <v>17</v>
      </c>
      <c r="J176" s="3" t="s">
        <v>41</v>
      </c>
      <c r="K176" s="3" t="s">
        <v>18</v>
      </c>
      <c r="L176" s="3" t="s">
        <v>19</v>
      </c>
      <c r="M176" s="3" t="s">
        <v>20</v>
      </c>
      <c r="N176" s="3" t="s">
        <v>21</v>
      </c>
      <c r="O176" s="3" t="s">
        <v>22</v>
      </c>
      <c r="P176" s="3" t="s">
        <v>23</v>
      </c>
      <c r="Q176" s="3" t="s">
        <v>24</v>
      </c>
      <c r="R176" s="3" t="s">
        <v>26</v>
      </c>
      <c r="S176" s="3" t="s">
        <v>27</v>
      </c>
      <c r="T176" s="3" t="s">
        <v>42</v>
      </c>
      <c r="U176" s="3" t="s">
        <v>44</v>
      </c>
      <c r="V176" s="3" t="s">
        <v>1</v>
      </c>
      <c r="W176" s="3" t="s">
        <v>12</v>
      </c>
      <c r="X176" s="3" t="s">
        <v>43</v>
      </c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</row>
    <row r="177" spans="1:24" ht="12" customHeight="1">
      <c r="A177" s="1" t="s">
        <v>2</v>
      </c>
      <c r="B177" s="2">
        <v>3.311183361494708</v>
      </c>
      <c r="C177" s="2">
        <v>0.8561298282852899</v>
      </c>
      <c r="D177" s="2">
        <v>1.162663621088519</v>
      </c>
      <c r="E177" s="2">
        <v>1.0854987982367552</v>
      </c>
      <c r="F177" s="2">
        <v>7.914436941297358</v>
      </c>
      <c r="G177" s="2">
        <v>0</v>
      </c>
      <c r="H177" s="2">
        <v>0</v>
      </c>
      <c r="I177" s="2">
        <v>0</v>
      </c>
      <c r="J177" s="2">
        <v>6.119842562982821</v>
      </c>
      <c r="K177" s="2">
        <v>0</v>
      </c>
      <c r="L177" s="2">
        <v>6.4790635802054</v>
      </c>
      <c r="M177" s="2">
        <v>0</v>
      </c>
      <c r="N177" s="2">
        <v>0.5336889359564104</v>
      </c>
      <c r="O177" s="2">
        <v>0</v>
      </c>
      <c r="P177" s="2">
        <v>0</v>
      </c>
      <c r="Q177" s="2">
        <v>27.462507629547257</v>
      </c>
      <c r="R177" s="2">
        <f>Q177-B177</f>
        <v>24.151324268052548</v>
      </c>
      <c r="S177" s="2">
        <f>(E177+F177+G177+I177+K177)/(C177+D177+O177+P177+N177+M177+L177)</f>
        <v>0.996500020470235</v>
      </c>
      <c r="T177" s="2">
        <f>N177+O177+P177</f>
        <v>0.5336889359564104</v>
      </c>
      <c r="U177" s="2">
        <f>J177+L177+M177</f>
        <v>12.59890614318822</v>
      </c>
      <c r="V177" s="2">
        <f>C177</f>
        <v>0.8561298282852899</v>
      </c>
      <c r="W177" s="2">
        <f>+D177</f>
        <v>1.162663621088519</v>
      </c>
      <c r="X177" s="2">
        <f>E177+F177+G177+I177+K177</f>
        <v>8.999935739534113</v>
      </c>
    </row>
    <row r="178" spans="1:24" ht="12" customHeight="1">
      <c r="A178" s="1" t="s">
        <v>4</v>
      </c>
      <c r="B178" s="2">
        <v>4.426328576790678</v>
      </c>
      <c r="C178" s="2">
        <v>0</v>
      </c>
      <c r="D178" s="2">
        <v>1.1607240968475787</v>
      </c>
      <c r="E178" s="2">
        <v>0.49368376801093056</v>
      </c>
      <c r="F178" s="2">
        <v>1.3946971440643847</v>
      </c>
      <c r="G178" s="2">
        <v>0</v>
      </c>
      <c r="H178" s="2">
        <v>0</v>
      </c>
      <c r="I178" s="2">
        <v>0</v>
      </c>
      <c r="J178" s="2">
        <v>1.6094760714930947</v>
      </c>
      <c r="K178" s="2">
        <v>0</v>
      </c>
      <c r="L178" s="2">
        <v>3.625224576922698</v>
      </c>
      <c r="M178" s="2">
        <v>0</v>
      </c>
      <c r="N178" s="2">
        <v>0.28394475545627923</v>
      </c>
      <c r="O178" s="2">
        <v>0</v>
      </c>
      <c r="P178" s="2">
        <v>0</v>
      </c>
      <c r="Q178" s="2">
        <v>12.994078989585644</v>
      </c>
      <c r="R178" s="2">
        <f>Q178-B178</f>
        <v>8.567750412794965</v>
      </c>
      <c r="S178" s="2">
        <f>(E178+F178+G178+I178+K178)/(C178+D178+O178+P178+N178+M178+L178)</f>
        <v>0.37246954762191115</v>
      </c>
      <c r="T178" s="2">
        <f>N178+O178+P178</f>
        <v>0.28394475545627923</v>
      </c>
      <c r="U178" s="2">
        <f>J178+L178+M178</f>
        <v>5.234700648415792</v>
      </c>
      <c r="V178" s="2">
        <f>C178</f>
        <v>0</v>
      </c>
      <c r="W178" s="2">
        <f>+D178</f>
        <v>1.1607240968475787</v>
      </c>
      <c r="X178" s="2">
        <f>E178+F178+G178+I178+K178</f>
        <v>1.8883809120753152</v>
      </c>
    </row>
    <row r="179" spans="2:24" ht="12" customHeight="1"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</row>
    <row r="180" spans="1:49" s="5" customFormat="1" ht="12" customHeight="1">
      <c r="A180" s="3" t="s">
        <v>61</v>
      </c>
      <c r="B180" s="3" t="s">
        <v>0</v>
      </c>
      <c r="C180" s="3" t="s">
        <v>1</v>
      </c>
      <c r="D180" s="3" t="s">
        <v>12</v>
      </c>
      <c r="E180" s="3" t="s">
        <v>13</v>
      </c>
      <c r="F180" s="3" t="s">
        <v>14</v>
      </c>
      <c r="G180" s="3" t="s">
        <v>15</v>
      </c>
      <c r="H180" s="3" t="s">
        <v>16</v>
      </c>
      <c r="I180" s="3" t="s">
        <v>17</v>
      </c>
      <c r="J180" s="3" t="s">
        <v>41</v>
      </c>
      <c r="K180" s="3" t="s">
        <v>18</v>
      </c>
      <c r="L180" s="3" t="s">
        <v>19</v>
      </c>
      <c r="M180" s="3" t="s">
        <v>20</v>
      </c>
      <c r="N180" s="3" t="s">
        <v>21</v>
      </c>
      <c r="O180" s="3" t="s">
        <v>22</v>
      </c>
      <c r="P180" s="3" t="s">
        <v>23</v>
      </c>
      <c r="Q180" s="3" t="s">
        <v>24</v>
      </c>
      <c r="R180" s="3" t="s">
        <v>26</v>
      </c>
      <c r="S180" s="3" t="s">
        <v>27</v>
      </c>
      <c r="T180" s="3" t="s">
        <v>42</v>
      </c>
      <c r="U180" s="3" t="s">
        <v>44</v>
      </c>
      <c r="V180" s="3" t="s">
        <v>1</v>
      </c>
      <c r="W180" s="3" t="s">
        <v>12</v>
      </c>
      <c r="X180" s="3" t="s">
        <v>43</v>
      </c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</row>
    <row r="181" spans="1:24" ht="12" customHeight="1">
      <c r="A181" s="1" t="s">
        <v>2</v>
      </c>
      <c r="B181" s="2">
        <v>4.971278740745611</v>
      </c>
      <c r="C181" s="2">
        <v>0</v>
      </c>
      <c r="D181" s="2">
        <v>1.3157464866600552</v>
      </c>
      <c r="E181" s="2">
        <v>2.293898892227556</v>
      </c>
      <c r="F181" s="2">
        <v>3.099059243768869</v>
      </c>
      <c r="G181" s="2">
        <v>0</v>
      </c>
      <c r="H181" s="2">
        <v>0</v>
      </c>
      <c r="I181" s="2">
        <v>0</v>
      </c>
      <c r="J181" s="2">
        <v>27.583336859364884</v>
      </c>
      <c r="K181" s="2">
        <v>0</v>
      </c>
      <c r="L181" s="2">
        <v>8.162125475582588</v>
      </c>
      <c r="M181" s="2">
        <v>0</v>
      </c>
      <c r="N181" s="2">
        <v>0.5895160568153953</v>
      </c>
      <c r="O181" s="2">
        <v>0</v>
      </c>
      <c r="P181" s="2">
        <v>0</v>
      </c>
      <c r="Q181" s="2">
        <v>48.01496175516496</v>
      </c>
      <c r="R181" s="2">
        <f>Q181-B181</f>
        <v>43.04368301441935</v>
      </c>
      <c r="S181" s="2">
        <f>(E181+F181+G181+I181+K181)/(C181+D181+O181+P181+N181+M181+L181)</f>
        <v>0.5356859322186949</v>
      </c>
      <c r="T181" s="2">
        <f>N181+O181+P181</f>
        <v>0.5895160568153953</v>
      </c>
      <c r="U181" s="2">
        <f>J181+L181+M181</f>
        <v>35.745462334947476</v>
      </c>
      <c r="V181" s="2">
        <f>C181</f>
        <v>0</v>
      </c>
      <c r="W181" s="2">
        <f>+D181</f>
        <v>1.3157464866600552</v>
      </c>
      <c r="X181" s="2">
        <f>E181+F181+G181+I181+K181</f>
        <v>5.392958135996425</v>
      </c>
    </row>
    <row r="182" spans="1:24" ht="12" customHeight="1">
      <c r="A182" s="1" t="s">
        <v>4</v>
      </c>
      <c r="B182" s="2">
        <v>9.885502030138618</v>
      </c>
      <c r="C182" s="2">
        <v>0</v>
      </c>
      <c r="D182" s="2">
        <v>1.3579253351347285</v>
      </c>
      <c r="E182" s="2">
        <v>1.4949893741841072</v>
      </c>
      <c r="F182" s="2">
        <v>5.163079647358294</v>
      </c>
      <c r="G182" s="2">
        <v>0</v>
      </c>
      <c r="H182" s="2">
        <v>0</v>
      </c>
      <c r="I182" s="2">
        <v>0</v>
      </c>
      <c r="J182" s="2">
        <v>2.1393580784111386</v>
      </c>
      <c r="K182" s="2">
        <v>1.6266779283822679</v>
      </c>
      <c r="L182" s="2">
        <v>4.6929400517307345</v>
      </c>
      <c r="M182" s="2">
        <v>0</v>
      </c>
      <c r="N182" s="2">
        <v>0.44305541061944814</v>
      </c>
      <c r="O182" s="2">
        <v>0</v>
      </c>
      <c r="P182" s="2">
        <v>0</v>
      </c>
      <c r="Q182" s="2">
        <v>26.803527855959334</v>
      </c>
      <c r="R182" s="2">
        <f>Q182-B182</f>
        <v>16.918025825820717</v>
      </c>
      <c r="S182" s="2">
        <f>(E182+F182+G182+I182+K182)/(C182+D182+O182+P182+N182+M182+L182)</f>
        <v>1.2757696325975123</v>
      </c>
      <c r="T182" s="2">
        <f>N182+O182+P182</f>
        <v>0.44305541061944814</v>
      </c>
      <c r="U182" s="2">
        <f>J182+L182+M182</f>
        <v>6.832298130141873</v>
      </c>
      <c r="V182" s="2">
        <f>C182</f>
        <v>0</v>
      </c>
      <c r="W182" s="2">
        <f>+D182</f>
        <v>1.3579253351347285</v>
      </c>
      <c r="X182" s="2">
        <f>E182+F182+G182+I182+K182</f>
        <v>8.284746949924669</v>
      </c>
    </row>
    <row r="183" spans="2:24" ht="12" customHeight="1"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</row>
    <row r="184" spans="1:49" s="5" customFormat="1" ht="12" customHeight="1">
      <c r="A184" s="3" t="s">
        <v>62</v>
      </c>
      <c r="B184" s="3" t="s">
        <v>0</v>
      </c>
      <c r="C184" s="3" t="s">
        <v>1</v>
      </c>
      <c r="D184" s="3" t="s">
        <v>12</v>
      </c>
      <c r="E184" s="3" t="s">
        <v>13</v>
      </c>
      <c r="F184" s="3" t="s">
        <v>14</v>
      </c>
      <c r="G184" s="3" t="s">
        <v>15</v>
      </c>
      <c r="H184" s="3" t="s">
        <v>16</v>
      </c>
      <c r="I184" s="3" t="s">
        <v>17</v>
      </c>
      <c r="J184" s="3" t="s">
        <v>41</v>
      </c>
      <c r="K184" s="3" t="s">
        <v>18</v>
      </c>
      <c r="L184" s="3" t="s">
        <v>19</v>
      </c>
      <c r="M184" s="3" t="s">
        <v>20</v>
      </c>
      <c r="N184" s="3" t="s">
        <v>21</v>
      </c>
      <c r="O184" s="3" t="s">
        <v>22</v>
      </c>
      <c r="P184" s="3" t="s">
        <v>23</v>
      </c>
      <c r="Q184" s="3" t="s">
        <v>24</v>
      </c>
      <c r="R184" s="3" t="s">
        <v>26</v>
      </c>
      <c r="S184" s="3" t="s">
        <v>27</v>
      </c>
      <c r="T184" s="3" t="s">
        <v>42</v>
      </c>
      <c r="U184" s="3" t="s">
        <v>44</v>
      </c>
      <c r="V184" s="3" t="s">
        <v>1</v>
      </c>
      <c r="W184" s="3" t="s">
        <v>12</v>
      </c>
      <c r="X184" s="3" t="s">
        <v>43</v>
      </c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</row>
    <row r="185" spans="1:24" ht="12" customHeight="1">
      <c r="A185" s="1" t="s">
        <v>2</v>
      </c>
      <c r="B185" s="2">
        <v>5.21690868092123</v>
      </c>
      <c r="C185" s="2">
        <v>0</v>
      </c>
      <c r="D185" s="2">
        <v>0.7358011500959403</v>
      </c>
      <c r="E185" s="2">
        <v>1.3324319324325613</v>
      </c>
      <c r="F185" s="2">
        <v>5.554112163571769</v>
      </c>
      <c r="G185" s="2">
        <v>0</v>
      </c>
      <c r="H185" s="2">
        <v>0</v>
      </c>
      <c r="I185" s="2">
        <v>0</v>
      </c>
      <c r="J185" s="2">
        <v>2.510846053150289</v>
      </c>
      <c r="K185" s="2">
        <v>3.3037927535952676</v>
      </c>
      <c r="L185" s="2">
        <v>5.347696136976044</v>
      </c>
      <c r="M185" s="2">
        <v>0</v>
      </c>
      <c r="N185" s="2">
        <v>0.45443702034091227</v>
      </c>
      <c r="O185" s="2">
        <v>0</v>
      </c>
      <c r="P185" s="2">
        <v>0</v>
      </c>
      <c r="Q185" s="2">
        <v>24.456025891084014</v>
      </c>
      <c r="R185" s="2">
        <f>Q185-B185</f>
        <v>19.239117210162785</v>
      </c>
      <c r="S185" s="2">
        <f>(E185+F185+G185+I185+K185)/(C185+D185+O185+P185+N185+M185+L185)</f>
        <v>1.5586477884988081</v>
      </c>
      <c r="T185" s="2">
        <f>N185+O185+P185</f>
        <v>0.45443702034091227</v>
      </c>
      <c r="U185" s="2">
        <f>J185+L185+M185</f>
        <v>7.858542190126332</v>
      </c>
      <c r="V185" s="2">
        <f>C185</f>
        <v>0</v>
      </c>
      <c r="W185" s="2">
        <f>+D185</f>
        <v>0.7358011500959403</v>
      </c>
      <c r="X185" s="2">
        <f>E185+F185+G185+I185+K185</f>
        <v>10.190336849599598</v>
      </c>
    </row>
    <row r="186" spans="1:24" ht="12" customHeight="1">
      <c r="A186" s="1" t="s">
        <v>4</v>
      </c>
      <c r="B186" s="2">
        <v>11.568859765338273</v>
      </c>
      <c r="C186" s="2">
        <v>0</v>
      </c>
      <c r="D186" s="2">
        <v>1.6806507734165823</v>
      </c>
      <c r="E186" s="2">
        <v>5.2166870313390294</v>
      </c>
      <c r="F186" s="2">
        <v>7.584661760604523</v>
      </c>
      <c r="G186" s="2">
        <v>0</v>
      </c>
      <c r="H186" s="2">
        <v>0</v>
      </c>
      <c r="I186" s="2">
        <v>0</v>
      </c>
      <c r="J186" s="2">
        <v>6.021839028524519</v>
      </c>
      <c r="K186" s="2">
        <v>1.4788719794145961</v>
      </c>
      <c r="L186" s="2">
        <v>3.4797768390986428</v>
      </c>
      <c r="M186" s="2">
        <v>0</v>
      </c>
      <c r="N186" s="2">
        <v>0.41464427675427507</v>
      </c>
      <c r="O186" s="2">
        <v>0</v>
      </c>
      <c r="P186" s="2">
        <v>0</v>
      </c>
      <c r="Q186" s="2">
        <v>37.44599145449044</v>
      </c>
      <c r="R186" s="2">
        <f>Q186-B186</f>
        <v>25.877131689152165</v>
      </c>
      <c r="S186" s="2">
        <f>(E186+F186+G186+I186+K186)/(C186+D186+O186+P186+N186+M186+L186)</f>
        <v>2.5614415481966604</v>
      </c>
      <c r="T186" s="2">
        <f>N186+O186+P186</f>
        <v>0.41464427675427507</v>
      </c>
      <c r="U186" s="2">
        <f>J186+L186+M186</f>
        <v>9.501615867623162</v>
      </c>
      <c r="V186" s="2">
        <f>C186</f>
        <v>0</v>
      </c>
      <c r="W186" s="2">
        <f>+D186</f>
        <v>1.6806507734165823</v>
      </c>
      <c r="X186" s="2">
        <f>E186+F186+G186+I186+K186</f>
        <v>14.280220771358149</v>
      </c>
    </row>
    <row r="187" spans="2:24" ht="12" customHeight="1"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</row>
    <row r="188" spans="1:49" s="3" customFormat="1" ht="12" customHeight="1">
      <c r="A188" s="3" t="s">
        <v>39</v>
      </c>
      <c r="B188" s="3" t="s">
        <v>0</v>
      </c>
      <c r="C188" s="3" t="s">
        <v>1</v>
      </c>
      <c r="D188" s="3" t="s">
        <v>12</v>
      </c>
      <c r="E188" s="3" t="s">
        <v>13</v>
      </c>
      <c r="F188" s="3" t="s">
        <v>14</v>
      </c>
      <c r="G188" s="3" t="s">
        <v>15</v>
      </c>
      <c r="H188" s="3" t="s">
        <v>16</v>
      </c>
      <c r="I188" s="3" t="s">
        <v>17</v>
      </c>
      <c r="J188" s="3" t="s">
        <v>41</v>
      </c>
      <c r="K188" s="3" t="s">
        <v>18</v>
      </c>
      <c r="L188" s="3" t="s">
        <v>19</v>
      </c>
      <c r="M188" s="3" t="s">
        <v>20</v>
      </c>
      <c r="N188" s="3" t="s">
        <v>21</v>
      </c>
      <c r="O188" s="3" t="s">
        <v>22</v>
      </c>
      <c r="P188" s="3" t="s">
        <v>23</v>
      </c>
      <c r="Q188" s="3" t="s">
        <v>24</v>
      </c>
      <c r="R188" s="3" t="s">
        <v>26</v>
      </c>
      <c r="S188" s="3" t="s">
        <v>27</v>
      </c>
      <c r="T188" s="3" t="s">
        <v>42</v>
      </c>
      <c r="U188" s="3" t="s">
        <v>44</v>
      </c>
      <c r="V188" s="3" t="s">
        <v>1</v>
      </c>
      <c r="W188" s="3" t="s">
        <v>12</v>
      </c>
      <c r="X188" s="3" t="s">
        <v>43</v>
      </c>
      <c r="Z188" s="4" t="s">
        <v>39</v>
      </c>
      <c r="AA188" s="4" t="s">
        <v>0</v>
      </c>
      <c r="AB188" s="4" t="s">
        <v>1</v>
      </c>
      <c r="AC188" s="4" t="s">
        <v>12</v>
      </c>
      <c r="AD188" s="4" t="s">
        <v>13</v>
      </c>
      <c r="AE188" s="4" t="s">
        <v>14</v>
      </c>
      <c r="AF188" s="4" t="s">
        <v>15</v>
      </c>
      <c r="AG188" s="4" t="s">
        <v>16</v>
      </c>
      <c r="AH188" s="4" t="s">
        <v>17</v>
      </c>
      <c r="AI188" s="4" t="s">
        <v>41</v>
      </c>
      <c r="AJ188" s="4" t="s">
        <v>18</v>
      </c>
      <c r="AK188" s="4" t="s">
        <v>19</v>
      </c>
      <c r="AL188" s="4" t="s">
        <v>20</v>
      </c>
      <c r="AM188" s="4" t="s">
        <v>21</v>
      </c>
      <c r="AN188" s="4" t="s">
        <v>22</v>
      </c>
      <c r="AO188" s="4" t="s">
        <v>23</v>
      </c>
      <c r="AP188" s="4" t="s">
        <v>24</v>
      </c>
      <c r="AQ188" s="4" t="s">
        <v>26</v>
      </c>
      <c r="AR188" s="4" t="s">
        <v>27</v>
      </c>
      <c r="AS188" s="4" t="s">
        <v>42</v>
      </c>
      <c r="AT188" s="4" t="s">
        <v>44</v>
      </c>
      <c r="AU188" s="4" t="s">
        <v>1</v>
      </c>
      <c r="AV188" s="4" t="s">
        <v>12</v>
      </c>
      <c r="AW188" s="4" t="s">
        <v>43</v>
      </c>
    </row>
    <row r="189" spans="1:49" ht="12" customHeight="1">
      <c r="A189" s="1" t="s">
        <v>2</v>
      </c>
      <c r="B189" s="2">
        <v>6.493057840507832</v>
      </c>
      <c r="C189" s="2">
        <v>0</v>
      </c>
      <c r="D189" s="2">
        <v>0</v>
      </c>
      <c r="E189" s="2">
        <v>1.1482852346873056</v>
      </c>
      <c r="F189" s="2">
        <v>0.9497861367772558</v>
      </c>
      <c r="G189" s="2">
        <v>0</v>
      </c>
      <c r="H189" s="2">
        <v>0</v>
      </c>
      <c r="I189" s="2">
        <v>0</v>
      </c>
      <c r="J189" s="2">
        <v>4.338424837537473</v>
      </c>
      <c r="K189" s="2">
        <v>0</v>
      </c>
      <c r="L189" s="2">
        <v>10.795480091267265</v>
      </c>
      <c r="M189" s="2">
        <v>0</v>
      </c>
      <c r="N189" s="2">
        <v>0.9768037451832587</v>
      </c>
      <c r="O189" s="2">
        <v>0.17595294894673214</v>
      </c>
      <c r="P189" s="2">
        <v>0</v>
      </c>
      <c r="Q189" s="2">
        <v>24.877790834907124</v>
      </c>
      <c r="R189" s="2">
        <f>Q189-B189</f>
        <v>18.384732994399293</v>
      </c>
      <c r="S189" s="2">
        <f>(E189+F189+G189+I189+K189)/(C189+D189+O189+P189+N189+M189+L189)</f>
        <v>0.17559673524622105</v>
      </c>
      <c r="T189" s="2">
        <f>N189+O189+P189</f>
        <v>1.152756694129991</v>
      </c>
      <c r="U189" s="2">
        <f>J189+L189+M189</f>
        <v>15.13390492880474</v>
      </c>
      <c r="V189" s="2">
        <f>C189</f>
        <v>0</v>
      </c>
      <c r="W189" s="2">
        <f>+D189</f>
        <v>0</v>
      </c>
      <c r="X189" s="2">
        <f>E189+F189+G189+I189+K189</f>
        <v>2.0980713714645614</v>
      </c>
      <c r="Z189" s="2">
        <v>0</v>
      </c>
      <c r="AA189" s="2">
        <v>0.6996499108434182</v>
      </c>
      <c r="AB189" s="2">
        <v>0</v>
      </c>
      <c r="AC189" s="2" t="s">
        <v>74</v>
      </c>
      <c r="AD189" s="2">
        <v>0.02558272973471913</v>
      </c>
      <c r="AE189" s="2">
        <v>0.005414045525993746</v>
      </c>
      <c r="AF189" s="2">
        <v>0</v>
      </c>
      <c r="AG189" s="2">
        <v>0</v>
      </c>
      <c r="AH189" s="2">
        <v>0</v>
      </c>
      <c r="AI189" s="2">
        <v>0.8281033533336818</v>
      </c>
      <c r="AJ189" s="2">
        <v>0</v>
      </c>
      <c r="AK189" s="2">
        <v>0.5892097510822412</v>
      </c>
      <c r="AL189" s="2">
        <v>0</v>
      </c>
      <c r="AM189" s="2">
        <v>0.08550582155711955</v>
      </c>
      <c r="AN189" s="2">
        <v>0.0309237187229616</v>
      </c>
      <c r="AO189" s="2">
        <v>0</v>
      </c>
      <c r="AP189" s="2">
        <v>2.2535612397480724</v>
      </c>
      <c r="AQ189" s="2">
        <v>1.5539113289046755</v>
      </c>
      <c r="AS189" s="2">
        <v>0.09092591434687262</v>
      </c>
      <c r="AT189" s="2">
        <v>1.0163283399437828</v>
      </c>
      <c r="AU189" s="2">
        <v>0</v>
      </c>
      <c r="AV189" s="2" t="s">
        <v>74</v>
      </c>
      <c r="AW189" s="2">
        <v>0.026149339372863997</v>
      </c>
    </row>
    <row r="190" spans="1:49" ht="12" customHeight="1">
      <c r="A190" s="1" t="s">
        <v>3</v>
      </c>
      <c r="B190" s="2">
        <v>3.9747047108913462</v>
      </c>
      <c r="C190" s="2">
        <v>0</v>
      </c>
      <c r="D190" s="2">
        <v>0.390213854177195</v>
      </c>
      <c r="E190" s="2">
        <v>0.9914229505172294</v>
      </c>
      <c r="F190" s="2">
        <v>0.894273049028141</v>
      </c>
      <c r="G190" s="2">
        <v>0</v>
      </c>
      <c r="H190" s="2">
        <v>0</v>
      </c>
      <c r="I190" s="2">
        <v>0</v>
      </c>
      <c r="J190" s="2">
        <v>4.12461354070854</v>
      </c>
      <c r="K190" s="2">
        <v>0</v>
      </c>
      <c r="L190" s="2">
        <v>8.776351208431054</v>
      </c>
      <c r="M190" s="2">
        <v>0</v>
      </c>
      <c r="N190" s="2">
        <v>0.6400856646717971</v>
      </c>
      <c r="O190" s="2">
        <v>0.11540906334260927</v>
      </c>
      <c r="P190" s="2">
        <v>0</v>
      </c>
      <c r="Q190" s="2">
        <v>19.907074041767917</v>
      </c>
      <c r="R190" s="2">
        <f aca="true" t="shared" si="77" ref="R190:R198">Q190-B190</f>
        <v>15.93236933087657</v>
      </c>
      <c r="S190" s="2">
        <f aca="true" t="shared" si="78" ref="S190:S198">(E190+F190+G190+I190+K190)/(C190+D190+O190+P190+N190+M190+L190)</f>
        <v>0.19005086033925567</v>
      </c>
      <c r="T190" s="2">
        <f aca="true" t="shared" si="79" ref="T190:T198">N190+O190+P190</f>
        <v>0.7554947280144063</v>
      </c>
      <c r="U190" s="2">
        <f aca="true" t="shared" si="80" ref="U190:U198">J190+L190+M190</f>
        <v>12.900964749139593</v>
      </c>
      <c r="V190" s="2">
        <f aca="true" t="shared" si="81" ref="V190:V198">C190</f>
        <v>0</v>
      </c>
      <c r="W190" s="2">
        <f aca="true" t="shared" si="82" ref="W190:W198">+D190</f>
        <v>0.390213854177195</v>
      </c>
      <c r="X190" s="2">
        <f aca="true" t="shared" si="83" ref="X190:X198">E190+F190+G190+I190+K190</f>
        <v>1.8856959995453704</v>
      </c>
      <c r="Z190" s="2">
        <v>20</v>
      </c>
      <c r="AA190" s="2">
        <v>0.11254791823467007</v>
      </c>
      <c r="AB190" s="2" t="s">
        <v>74</v>
      </c>
      <c r="AC190" s="2">
        <v>0.038099869447126754</v>
      </c>
      <c r="AD190" s="2">
        <v>0.1051374799086782</v>
      </c>
      <c r="AE190" s="2">
        <v>0.023213918645746956</v>
      </c>
      <c r="AF190" s="2">
        <v>0</v>
      </c>
      <c r="AG190" s="2">
        <v>0</v>
      </c>
      <c r="AH190" s="2">
        <v>0</v>
      </c>
      <c r="AI190" s="2">
        <v>0.47453882925532376</v>
      </c>
      <c r="AJ190" s="2">
        <v>0</v>
      </c>
      <c r="AK190" s="2">
        <v>0.3200018025261571</v>
      </c>
      <c r="AL190" s="2">
        <v>0</v>
      </c>
      <c r="AM190" s="2">
        <v>0.14001846756042174</v>
      </c>
      <c r="AN190" s="2">
        <v>0.014999577149317274</v>
      </c>
      <c r="AO190" s="2">
        <v>0</v>
      </c>
      <c r="AP190" s="2">
        <v>0.3605234008356114</v>
      </c>
      <c r="AQ190" s="2">
        <v>0.47307131907028344</v>
      </c>
      <c r="AS190" s="2">
        <v>0.14081959584030623</v>
      </c>
      <c r="AT190" s="2">
        <v>0.5723532598762786</v>
      </c>
      <c r="AU190" s="2" t="s">
        <v>74</v>
      </c>
      <c r="AV190" s="2">
        <v>0.038099869447126754</v>
      </c>
      <c r="AW190" s="2">
        <v>0.10766975295058065</v>
      </c>
    </row>
    <row r="191" spans="1:49" ht="12" customHeight="1">
      <c r="A191" s="1" t="s">
        <v>4</v>
      </c>
      <c r="B191" s="2">
        <v>10.679725034935188</v>
      </c>
      <c r="C191" s="2">
        <v>0</v>
      </c>
      <c r="D191" s="2">
        <v>1.5510385568224436</v>
      </c>
      <c r="E191" s="2">
        <v>4.895551249837552</v>
      </c>
      <c r="F191" s="2">
        <v>5.343925641496284</v>
      </c>
      <c r="G191" s="2">
        <v>0</v>
      </c>
      <c r="H191" s="2">
        <v>0</v>
      </c>
      <c r="I191" s="2">
        <v>0</v>
      </c>
      <c r="J191" s="2">
        <v>8.218516585339744</v>
      </c>
      <c r="K191" s="2">
        <v>3.8478866438731636</v>
      </c>
      <c r="L191" s="2">
        <v>9.402007179262146</v>
      </c>
      <c r="M191" s="2">
        <v>0</v>
      </c>
      <c r="N191" s="2">
        <v>0.8612143470819767</v>
      </c>
      <c r="O191" s="2">
        <v>0.0501438174836902</v>
      </c>
      <c r="P191" s="2">
        <v>0</v>
      </c>
      <c r="Q191" s="2">
        <v>44.850009056132194</v>
      </c>
      <c r="R191" s="2">
        <f t="shared" si="77"/>
        <v>34.170284021197006</v>
      </c>
      <c r="S191" s="2">
        <f t="shared" si="78"/>
        <v>1.1873637860925241</v>
      </c>
      <c r="T191" s="2">
        <f t="shared" si="79"/>
        <v>0.911358164565667</v>
      </c>
      <c r="U191" s="2">
        <f t="shared" si="80"/>
        <v>17.62052376460189</v>
      </c>
      <c r="V191" s="2">
        <f t="shared" si="81"/>
        <v>0</v>
      </c>
      <c r="W191" s="2">
        <f t="shared" si="82"/>
        <v>1.5510385568224436</v>
      </c>
      <c r="X191" s="2">
        <f t="shared" si="83"/>
        <v>14.087363535207</v>
      </c>
      <c r="Z191" s="2">
        <v>40</v>
      </c>
      <c r="AA191" s="2">
        <v>0.5492682086179803</v>
      </c>
      <c r="AB191" s="2" t="s">
        <v>74</v>
      </c>
      <c r="AC191" s="2">
        <v>0.0822896099936349</v>
      </c>
      <c r="AD191" s="2">
        <v>0.050498287993746366</v>
      </c>
      <c r="AE191" s="2">
        <v>1.194087104463672</v>
      </c>
      <c r="AF191" s="2">
        <v>0</v>
      </c>
      <c r="AG191" s="2">
        <v>0</v>
      </c>
      <c r="AH191" s="2">
        <v>0</v>
      </c>
      <c r="AI191" s="2">
        <v>0.0943318725512505</v>
      </c>
      <c r="AJ191" s="2">
        <v>0</v>
      </c>
      <c r="AK191" s="2">
        <v>0.9058740602609998</v>
      </c>
      <c r="AL191" s="2">
        <v>0</v>
      </c>
      <c r="AM191" s="2">
        <v>0.023917598681430736</v>
      </c>
      <c r="AN191" s="2">
        <v>0</v>
      </c>
      <c r="AO191" s="2">
        <v>0</v>
      </c>
      <c r="AP191" s="2">
        <v>2.322532220107154</v>
      </c>
      <c r="AQ191" s="2">
        <v>2.8718004287253622</v>
      </c>
      <c r="AS191" s="2">
        <v>0.023917598681430736</v>
      </c>
      <c r="AT191" s="2">
        <v>0.9107723728971882</v>
      </c>
      <c r="AU191" s="2" t="s">
        <v>74</v>
      </c>
      <c r="AV191" s="2">
        <v>0.0822896099936349</v>
      </c>
      <c r="AW191" s="2">
        <v>1.1951544210422083</v>
      </c>
    </row>
    <row r="192" spans="1:49" ht="12" customHeight="1">
      <c r="A192" s="1" t="s">
        <v>5</v>
      </c>
      <c r="B192" s="2">
        <v>4.414630023428319</v>
      </c>
      <c r="C192" s="2">
        <v>0</v>
      </c>
      <c r="D192" s="2">
        <v>0.3265868756991055</v>
      </c>
      <c r="E192" s="2">
        <v>0.6597596894344581</v>
      </c>
      <c r="F192" s="2">
        <v>2.767081929651228</v>
      </c>
      <c r="G192" s="2">
        <v>0</v>
      </c>
      <c r="H192" s="2">
        <v>0</v>
      </c>
      <c r="I192" s="2">
        <v>0</v>
      </c>
      <c r="J192" s="2">
        <v>3.38141812019798</v>
      </c>
      <c r="K192" s="2">
        <v>2.998036688097201</v>
      </c>
      <c r="L192" s="2">
        <v>4.3278354125618055</v>
      </c>
      <c r="M192" s="2">
        <v>0</v>
      </c>
      <c r="N192" s="2">
        <v>0.5583198452580334</v>
      </c>
      <c r="O192" s="2">
        <v>0</v>
      </c>
      <c r="P192" s="2">
        <v>0</v>
      </c>
      <c r="Q192" s="2">
        <v>19.43366858432813</v>
      </c>
      <c r="R192" s="2">
        <f t="shared" si="77"/>
        <v>15.019038560899812</v>
      </c>
      <c r="S192" s="2">
        <f t="shared" si="78"/>
        <v>1.2325333083080539</v>
      </c>
      <c r="T192" s="2">
        <f t="shared" si="79"/>
        <v>0.5583198452580334</v>
      </c>
      <c r="U192" s="2">
        <f t="shared" si="80"/>
        <v>7.709253532759785</v>
      </c>
      <c r="V192" s="2">
        <f t="shared" si="81"/>
        <v>0</v>
      </c>
      <c r="W192" s="2">
        <f t="shared" si="82"/>
        <v>0.3265868756991055</v>
      </c>
      <c r="X192" s="2">
        <f t="shared" si="83"/>
        <v>6.424878307182887</v>
      </c>
      <c r="Z192" s="2">
        <v>60</v>
      </c>
      <c r="AA192" s="2">
        <v>0.38516099133186116</v>
      </c>
      <c r="AB192" s="2" t="s">
        <v>74</v>
      </c>
      <c r="AC192" s="2">
        <v>0</v>
      </c>
      <c r="AD192" s="2">
        <v>0.08070611572718808</v>
      </c>
      <c r="AE192" s="2">
        <v>0.3833397261005864</v>
      </c>
      <c r="AF192" s="2">
        <v>0</v>
      </c>
      <c r="AG192" s="2">
        <v>0</v>
      </c>
      <c r="AH192" s="2">
        <v>0</v>
      </c>
      <c r="AI192" s="2">
        <v>0.27354763096399154</v>
      </c>
      <c r="AJ192" s="2">
        <v>0.48123381147905925</v>
      </c>
      <c r="AK192" s="2">
        <v>0.39476260235020627</v>
      </c>
      <c r="AL192" s="2">
        <v>0</v>
      </c>
      <c r="AM192" s="2">
        <v>0</v>
      </c>
      <c r="AN192" s="2">
        <v>0</v>
      </c>
      <c r="AO192" s="2">
        <v>0</v>
      </c>
      <c r="AP192" s="2">
        <v>0.5175319717669129</v>
      </c>
      <c r="AQ192" s="2">
        <v>0.9026929630990059</v>
      </c>
      <c r="AS192" s="2">
        <v>0</v>
      </c>
      <c r="AT192" s="2">
        <v>0.4802768145770928</v>
      </c>
      <c r="AU192" s="2" t="s">
        <v>74</v>
      </c>
      <c r="AV192" s="2">
        <v>0</v>
      </c>
      <c r="AW192" s="2">
        <v>0.6205230084640744</v>
      </c>
    </row>
    <row r="193" spans="1:49" ht="12" customHeight="1">
      <c r="A193" s="1" t="s">
        <v>6</v>
      </c>
      <c r="B193" s="2">
        <v>6.174752609778988</v>
      </c>
      <c r="C193" s="2">
        <v>0</v>
      </c>
      <c r="D193" s="2">
        <v>0</v>
      </c>
      <c r="E193" s="2">
        <v>0.2967291784553163</v>
      </c>
      <c r="F193" s="2">
        <v>1.604039770320069</v>
      </c>
      <c r="G193" s="2">
        <v>0</v>
      </c>
      <c r="H193" s="2">
        <v>0</v>
      </c>
      <c r="I193" s="2">
        <v>0</v>
      </c>
      <c r="J193" s="2">
        <v>3.9901424204083336</v>
      </c>
      <c r="K193" s="2">
        <v>0</v>
      </c>
      <c r="L193" s="2">
        <v>7.941153391621948</v>
      </c>
      <c r="M193" s="2">
        <v>0</v>
      </c>
      <c r="N193" s="2">
        <v>1.0782908197812822</v>
      </c>
      <c r="O193" s="2">
        <v>0</v>
      </c>
      <c r="P193" s="2">
        <v>0</v>
      </c>
      <c r="Q193" s="2">
        <v>21.08510819036594</v>
      </c>
      <c r="R193" s="2">
        <f t="shared" si="77"/>
        <v>14.910355580586952</v>
      </c>
      <c r="S193" s="2">
        <f t="shared" si="78"/>
        <v>0.21074125015067494</v>
      </c>
      <c r="T193" s="2">
        <f t="shared" si="79"/>
        <v>1.0782908197812822</v>
      </c>
      <c r="U193" s="2">
        <f t="shared" si="80"/>
        <v>11.931295812030282</v>
      </c>
      <c r="V193" s="2">
        <f t="shared" si="81"/>
        <v>0</v>
      </c>
      <c r="W193" s="2">
        <f t="shared" si="82"/>
        <v>0</v>
      </c>
      <c r="X193" s="2">
        <f t="shared" si="83"/>
        <v>1.9007689487753854</v>
      </c>
      <c r="Z193" s="2">
        <v>80</v>
      </c>
      <c r="AA193" s="2">
        <v>0.818389640036737</v>
      </c>
      <c r="AB193" s="2" t="s">
        <v>74</v>
      </c>
      <c r="AC193" s="2" t="s">
        <v>74</v>
      </c>
      <c r="AD193" s="2">
        <v>0</v>
      </c>
      <c r="AE193" s="2">
        <v>0.12078804133129532</v>
      </c>
      <c r="AF193" s="2">
        <v>0</v>
      </c>
      <c r="AG193" s="2">
        <v>0</v>
      </c>
      <c r="AH193" s="2">
        <v>0</v>
      </c>
      <c r="AI193" s="2">
        <v>0.022244342464242804</v>
      </c>
      <c r="AJ193" s="2">
        <v>0</v>
      </c>
      <c r="AK193" s="2">
        <v>0.35002641786553024</v>
      </c>
      <c r="AL193" s="2">
        <v>0</v>
      </c>
      <c r="AM193" s="2">
        <v>0.070523546143388</v>
      </c>
      <c r="AN193" s="2">
        <v>0</v>
      </c>
      <c r="AO193" s="2">
        <v>0</v>
      </c>
      <c r="AP193" s="2">
        <v>1.17659248585881</v>
      </c>
      <c r="AQ193" s="2">
        <v>0.35820284582199097</v>
      </c>
      <c r="AS193" s="2">
        <v>0.070523546143388</v>
      </c>
      <c r="AT193" s="2">
        <v>0.35073252483258704</v>
      </c>
      <c r="AU193" s="2" t="s">
        <v>74</v>
      </c>
      <c r="AV193" s="2" t="s">
        <v>74</v>
      </c>
      <c r="AW193" s="2">
        <v>0.12078804133129532</v>
      </c>
    </row>
    <row r="194" spans="1:49" ht="12" customHeight="1">
      <c r="A194" s="1" t="s">
        <v>7</v>
      </c>
      <c r="B194" s="2">
        <v>11.685889237438419</v>
      </c>
      <c r="C194" s="2">
        <v>0</v>
      </c>
      <c r="D194" s="2">
        <v>0.9352205358823242</v>
      </c>
      <c r="E194" s="2">
        <v>4.99482402645911</v>
      </c>
      <c r="F194" s="2">
        <v>2.522274663219494</v>
      </c>
      <c r="G194" s="2">
        <v>0</v>
      </c>
      <c r="H194" s="2">
        <v>0</v>
      </c>
      <c r="I194" s="2">
        <v>0</v>
      </c>
      <c r="J194" s="2">
        <v>1.8874634109631523</v>
      </c>
      <c r="K194" s="2">
        <v>1.5066640001330278</v>
      </c>
      <c r="L194" s="2">
        <v>4.404629229801146</v>
      </c>
      <c r="M194" s="2">
        <v>0</v>
      </c>
      <c r="N194" s="2">
        <v>3.198930643309919</v>
      </c>
      <c r="O194" s="2">
        <v>0.11697889867402207</v>
      </c>
      <c r="P194" s="2">
        <v>0</v>
      </c>
      <c r="Q194" s="2">
        <v>31.252874645880617</v>
      </c>
      <c r="R194" s="2">
        <f t="shared" si="77"/>
        <v>19.5669854084422</v>
      </c>
      <c r="S194" s="2">
        <f t="shared" si="78"/>
        <v>1.0425154361464553</v>
      </c>
      <c r="T194" s="2">
        <f t="shared" si="79"/>
        <v>3.315909541983941</v>
      </c>
      <c r="U194" s="2">
        <f t="shared" si="80"/>
        <v>6.292092640764299</v>
      </c>
      <c r="V194" s="2">
        <f t="shared" si="81"/>
        <v>0</v>
      </c>
      <c r="W194" s="2">
        <f t="shared" si="82"/>
        <v>0.9352205358823242</v>
      </c>
      <c r="X194" s="2">
        <f t="shared" si="83"/>
        <v>9.023762689811631</v>
      </c>
      <c r="Z194" s="2">
        <v>150</v>
      </c>
      <c r="AA194" s="2">
        <v>10.75962025234403</v>
      </c>
      <c r="AB194" s="2" t="s">
        <v>74</v>
      </c>
      <c r="AC194" s="2">
        <v>0</v>
      </c>
      <c r="AD194" s="2">
        <v>0</v>
      </c>
      <c r="AE194" s="2">
        <v>0.0072770001417715715</v>
      </c>
      <c r="AF194" s="2">
        <v>0</v>
      </c>
      <c r="AG194" s="2">
        <v>0</v>
      </c>
      <c r="AH194" s="2">
        <v>0</v>
      </c>
      <c r="AI194" s="2">
        <v>0.25139517026719754</v>
      </c>
      <c r="AJ194" s="2">
        <v>0</v>
      </c>
      <c r="AK194" s="2">
        <v>0.4848445859535784</v>
      </c>
      <c r="AL194" s="2">
        <v>0</v>
      </c>
      <c r="AM194" s="2">
        <v>0.10702004472376447</v>
      </c>
      <c r="AN194" s="2">
        <v>0.036507596759565296</v>
      </c>
      <c r="AO194" s="2">
        <v>0</v>
      </c>
      <c r="AP194" s="2">
        <v>10.300382284500406</v>
      </c>
      <c r="AQ194" s="2">
        <v>0.45923796784379467</v>
      </c>
      <c r="AS194" s="2">
        <v>0.11307561449682939</v>
      </c>
      <c r="AT194" s="2">
        <v>0.5461444901875053</v>
      </c>
      <c r="AU194" s="2" t="s">
        <v>74</v>
      </c>
      <c r="AV194" s="2">
        <v>0</v>
      </c>
      <c r="AW194" s="2">
        <v>0.0072770001417715715</v>
      </c>
    </row>
    <row r="195" spans="1:49" ht="12" customHeight="1">
      <c r="A195" s="1" t="s">
        <v>8</v>
      </c>
      <c r="B195" s="2">
        <v>5.00688483084264</v>
      </c>
      <c r="C195" s="2">
        <v>0</v>
      </c>
      <c r="D195" s="2">
        <v>0.3731256214945846</v>
      </c>
      <c r="E195" s="2">
        <v>0.7215769222447871</v>
      </c>
      <c r="F195" s="2">
        <v>2.2937131094334755</v>
      </c>
      <c r="G195" s="2">
        <v>0</v>
      </c>
      <c r="H195" s="2">
        <v>0</v>
      </c>
      <c r="I195" s="2">
        <v>0</v>
      </c>
      <c r="J195" s="2">
        <v>3.156437148690079</v>
      </c>
      <c r="K195" s="2">
        <v>2.5196198204377924</v>
      </c>
      <c r="L195" s="2">
        <v>7.365936338896226</v>
      </c>
      <c r="M195" s="2">
        <v>0</v>
      </c>
      <c r="N195" s="2">
        <v>0.7962294167458686</v>
      </c>
      <c r="O195" s="2">
        <v>0</v>
      </c>
      <c r="P195" s="2">
        <v>0</v>
      </c>
      <c r="Q195" s="2">
        <v>22.23</v>
      </c>
      <c r="R195" s="2">
        <f t="shared" si="77"/>
        <v>17.22311516915736</v>
      </c>
      <c r="S195" s="2">
        <f t="shared" si="78"/>
        <v>0.6484734507063591</v>
      </c>
      <c r="T195" s="2">
        <f t="shared" si="79"/>
        <v>0.7962294167458686</v>
      </c>
      <c r="U195" s="2">
        <f t="shared" si="80"/>
        <v>10.522373487586306</v>
      </c>
      <c r="V195" s="2">
        <f t="shared" si="81"/>
        <v>0</v>
      </c>
      <c r="W195" s="2">
        <f t="shared" si="82"/>
        <v>0.3731256214945846</v>
      </c>
      <c r="X195" s="2">
        <f t="shared" si="83"/>
        <v>5.534909852116055</v>
      </c>
      <c r="Z195" s="2">
        <v>200</v>
      </c>
      <c r="AA195" s="2">
        <v>0.9073153486878824</v>
      </c>
      <c r="AB195" s="2" t="s">
        <v>74</v>
      </c>
      <c r="AC195" s="2">
        <v>0.03880148107955359</v>
      </c>
      <c r="AD195" s="2">
        <v>0.10206848059045225</v>
      </c>
      <c r="AE195" s="2">
        <v>0.05753840320924818</v>
      </c>
      <c r="AF195" s="2">
        <v>0</v>
      </c>
      <c r="AG195" s="2">
        <v>0</v>
      </c>
      <c r="AH195" s="2">
        <v>0</v>
      </c>
      <c r="AI195" s="2">
        <v>0.42291106117126726</v>
      </c>
      <c r="AJ195" s="2">
        <v>0</v>
      </c>
      <c r="AK195" s="2">
        <v>0.815632767052909</v>
      </c>
      <c r="AL195" s="2">
        <v>0</v>
      </c>
      <c r="AM195" s="2">
        <v>0.03931308758732652</v>
      </c>
      <c r="AN195" s="2">
        <v>0</v>
      </c>
      <c r="AO195" s="2">
        <v>0</v>
      </c>
      <c r="AP195" s="2">
        <v>0.4079864161460742</v>
      </c>
      <c r="AQ195" s="2">
        <v>0.49932893254198246</v>
      </c>
      <c r="AS195" s="2">
        <v>0.03931308758732652</v>
      </c>
      <c r="AT195" s="2">
        <v>0.9187549054842604</v>
      </c>
      <c r="AU195" s="2" t="s">
        <v>74</v>
      </c>
      <c r="AV195" s="2">
        <v>0.03880148107955359</v>
      </c>
      <c r="AW195" s="2">
        <v>0.11716929023389</v>
      </c>
    </row>
    <row r="196" spans="1:49" ht="12" customHeight="1">
      <c r="A196" s="1" t="s">
        <v>9</v>
      </c>
      <c r="B196" s="2">
        <v>0</v>
      </c>
      <c r="C196" s="2">
        <v>0</v>
      </c>
      <c r="D196" s="2">
        <v>0.21692258041917595</v>
      </c>
      <c r="E196" s="2">
        <v>0.7745680765833803</v>
      </c>
      <c r="F196" s="2">
        <v>0.9938186711363152</v>
      </c>
      <c r="G196" s="2">
        <v>0.5842512193766354</v>
      </c>
      <c r="H196" s="2">
        <v>0</v>
      </c>
      <c r="I196" s="2">
        <v>0</v>
      </c>
      <c r="J196" s="2">
        <v>2.257842464793597</v>
      </c>
      <c r="K196" s="2">
        <v>2.487781761472668</v>
      </c>
      <c r="L196" s="2">
        <v>4.164635069587934</v>
      </c>
      <c r="M196" s="2">
        <v>0</v>
      </c>
      <c r="N196" s="2">
        <v>0.49981548680506954</v>
      </c>
      <c r="O196" s="2">
        <v>0.06946233190930194</v>
      </c>
      <c r="P196" s="2">
        <v>0</v>
      </c>
      <c r="Q196" s="2">
        <v>12.049097662084076</v>
      </c>
      <c r="R196" s="2">
        <f t="shared" si="77"/>
        <v>12.049097662084076</v>
      </c>
      <c r="S196" s="2">
        <f t="shared" si="78"/>
        <v>0.9776975541097921</v>
      </c>
      <c r="T196" s="2">
        <f t="shared" si="79"/>
        <v>0.5692778187143714</v>
      </c>
      <c r="U196" s="2">
        <f t="shared" si="80"/>
        <v>6.422477534381532</v>
      </c>
      <c r="V196" s="2">
        <f t="shared" si="81"/>
        <v>0</v>
      </c>
      <c r="W196" s="2">
        <f t="shared" si="82"/>
        <v>0.21692258041917595</v>
      </c>
      <c r="X196" s="2">
        <f t="shared" si="83"/>
        <v>4.840419728568999</v>
      </c>
      <c r="Z196" s="2">
        <v>400</v>
      </c>
      <c r="AA196" s="2" t="s">
        <v>74</v>
      </c>
      <c r="AB196" s="2" t="s">
        <v>74</v>
      </c>
      <c r="AC196" s="2">
        <v>0</v>
      </c>
      <c r="AD196" s="2">
        <v>0</v>
      </c>
      <c r="AE196" s="2">
        <v>0</v>
      </c>
      <c r="AF196" s="2">
        <v>0</v>
      </c>
      <c r="AG196" s="2">
        <v>0</v>
      </c>
      <c r="AH196" s="2">
        <v>0</v>
      </c>
      <c r="AI196" s="2">
        <v>0</v>
      </c>
      <c r="AJ196" s="2">
        <v>0</v>
      </c>
      <c r="AK196" s="2">
        <v>0</v>
      </c>
      <c r="AL196" s="2">
        <v>0</v>
      </c>
      <c r="AM196" s="2">
        <v>0.07016264833956462</v>
      </c>
      <c r="AN196" s="2">
        <v>0</v>
      </c>
      <c r="AO196" s="2">
        <v>0</v>
      </c>
      <c r="AP196" s="2">
        <v>0.021045362409465748</v>
      </c>
      <c r="AQ196" s="2">
        <v>0.01</v>
      </c>
      <c r="AS196" s="2">
        <v>0.07016264833956462</v>
      </c>
      <c r="AT196" s="2">
        <v>0</v>
      </c>
      <c r="AU196" s="2" t="s">
        <v>74</v>
      </c>
      <c r="AV196" s="2">
        <v>0</v>
      </c>
      <c r="AW196" s="2">
        <v>0</v>
      </c>
    </row>
    <row r="197" spans="1:49" ht="12" customHeight="1">
      <c r="A197" s="1" t="s">
        <v>35</v>
      </c>
      <c r="B197" s="2">
        <v>10.393970044523527</v>
      </c>
      <c r="C197" s="2">
        <v>0</v>
      </c>
      <c r="D197" s="2">
        <v>1.4703860404718998</v>
      </c>
      <c r="E197" s="2">
        <v>1.8242252638774388</v>
      </c>
      <c r="F197" s="2">
        <v>0.5534289339086201</v>
      </c>
      <c r="G197" s="2">
        <v>0.4658228658265197</v>
      </c>
      <c r="H197" s="2">
        <v>0</v>
      </c>
      <c r="I197" s="2">
        <v>0</v>
      </c>
      <c r="J197" s="2">
        <v>4.975912999492971</v>
      </c>
      <c r="K197" s="2">
        <v>2.6050241914171104</v>
      </c>
      <c r="L197" s="2">
        <v>3.8785885529811566</v>
      </c>
      <c r="M197" s="2">
        <v>0</v>
      </c>
      <c r="N197" s="2">
        <v>1.420901770829119</v>
      </c>
      <c r="O197" s="2">
        <v>0.1319526136726038</v>
      </c>
      <c r="P197" s="2">
        <v>0</v>
      </c>
      <c r="Q197" s="2">
        <v>27.720213277000965</v>
      </c>
      <c r="R197" s="2">
        <f t="shared" si="77"/>
        <v>17.326243232477438</v>
      </c>
      <c r="S197" s="2">
        <f t="shared" si="78"/>
        <v>0.7894286097834091</v>
      </c>
      <c r="T197" s="2">
        <f t="shared" si="79"/>
        <v>1.5528543845017229</v>
      </c>
      <c r="U197" s="2">
        <f t="shared" si="80"/>
        <v>8.854501552474128</v>
      </c>
      <c r="V197" s="2">
        <f t="shared" si="81"/>
        <v>0</v>
      </c>
      <c r="W197" s="2">
        <f t="shared" si="82"/>
        <v>1.4703860404718998</v>
      </c>
      <c r="X197" s="2">
        <f t="shared" si="83"/>
        <v>5.448501255029688</v>
      </c>
      <c r="Z197" s="2">
        <v>510</v>
      </c>
      <c r="AA197" s="2">
        <v>0.5904419038138312</v>
      </c>
      <c r="AB197" s="2" t="s">
        <v>74</v>
      </c>
      <c r="AC197" s="2">
        <v>0.07909582155107137</v>
      </c>
      <c r="AD197" s="2">
        <v>0.18103100399318783</v>
      </c>
      <c r="AE197" s="2">
        <v>0.024304644145236674</v>
      </c>
      <c r="AF197" s="2">
        <v>0.02984801024503425</v>
      </c>
      <c r="AG197" s="2">
        <v>0</v>
      </c>
      <c r="AH197" s="2">
        <v>0</v>
      </c>
      <c r="AI197" s="2">
        <v>0</v>
      </c>
      <c r="AJ197" s="2">
        <v>0</v>
      </c>
      <c r="AK197" s="2">
        <v>0</v>
      </c>
      <c r="AL197" s="2">
        <v>0</v>
      </c>
      <c r="AM197" s="2">
        <v>0</v>
      </c>
      <c r="AN197" s="2">
        <v>0</v>
      </c>
      <c r="AO197" s="2">
        <v>0</v>
      </c>
      <c r="AP197" s="2">
        <v>2.002755249224704</v>
      </c>
      <c r="AQ197" s="2">
        <v>1.412313345410992</v>
      </c>
      <c r="AS197" s="2">
        <v>0</v>
      </c>
      <c r="AT197" s="2">
        <v>0</v>
      </c>
      <c r="AU197" s="2" t="s">
        <v>74</v>
      </c>
      <c r="AV197" s="2">
        <v>0.07909582155107137</v>
      </c>
      <c r="AW197" s="2">
        <v>0.18507793993179159</v>
      </c>
    </row>
    <row r="198" spans="1:49" ht="12" customHeight="1">
      <c r="A198" s="1" t="s">
        <v>10</v>
      </c>
      <c r="B198" s="2">
        <v>18.169767472477552</v>
      </c>
      <c r="C198" s="2">
        <v>0</v>
      </c>
      <c r="D198" s="2">
        <v>2.8954142372780884</v>
      </c>
      <c r="E198" s="2">
        <v>4.3461884006951</v>
      </c>
      <c r="F198" s="2">
        <v>2.6528935187226956</v>
      </c>
      <c r="G198" s="2">
        <v>0</v>
      </c>
      <c r="H198" s="2">
        <v>0</v>
      </c>
      <c r="I198" s="2">
        <v>0</v>
      </c>
      <c r="J198" s="2">
        <v>5.78570358965023</v>
      </c>
      <c r="K198" s="2">
        <v>2.489479344755547</v>
      </c>
      <c r="L198" s="2">
        <v>4.447226230646237</v>
      </c>
      <c r="M198" s="2">
        <v>0</v>
      </c>
      <c r="N198" s="2">
        <v>2.729639685868108</v>
      </c>
      <c r="O198" s="2">
        <v>0.22453899091544277</v>
      </c>
      <c r="P198" s="2">
        <v>0</v>
      </c>
      <c r="Q198" s="2">
        <v>43.740851471008995</v>
      </c>
      <c r="R198" s="2">
        <f t="shared" si="77"/>
        <v>25.571083998531442</v>
      </c>
      <c r="S198" s="2">
        <f t="shared" si="78"/>
        <v>0.9215041199446585</v>
      </c>
      <c r="T198" s="2">
        <f t="shared" si="79"/>
        <v>2.9541786767835507</v>
      </c>
      <c r="U198" s="2">
        <f t="shared" si="80"/>
        <v>10.232929820296466</v>
      </c>
      <c r="V198" s="2">
        <f t="shared" si="81"/>
        <v>0</v>
      </c>
      <c r="W198" s="2">
        <f t="shared" si="82"/>
        <v>2.8954142372780884</v>
      </c>
      <c r="X198" s="2">
        <f t="shared" si="83"/>
        <v>9.488561264173342</v>
      </c>
      <c r="Z198" s="2">
        <v>700</v>
      </c>
      <c r="AA198" s="2">
        <v>0.38219368316530444</v>
      </c>
      <c r="AB198" s="2" t="s">
        <v>74</v>
      </c>
      <c r="AC198" s="2">
        <v>0.20247982976596052</v>
      </c>
      <c r="AD198" s="2">
        <v>0.5760532514196856</v>
      </c>
      <c r="AE198" s="2">
        <v>0.22670403481438361</v>
      </c>
      <c r="AF198" s="2">
        <v>0</v>
      </c>
      <c r="AG198" s="2">
        <v>0</v>
      </c>
      <c r="AH198" s="2">
        <v>0</v>
      </c>
      <c r="AI198" s="2">
        <v>0.08542695798076748</v>
      </c>
      <c r="AJ198" s="2">
        <v>0.22066418424157025</v>
      </c>
      <c r="AK198" s="2">
        <v>0.10365341788875859</v>
      </c>
      <c r="AL198" s="2">
        <v>0</v>
      </c>
      <c r="AM198" s="2">
        <v>0.012767363131723188</v>
      </c>
      <c r="AN198" s="2">
        <v>0.03817312086411679</v>
      </c>
      <c r="AO198" s="2">
        <v>0</v>
      </c>
      <c r="AP198" s="2">
        <v>1.159587317099659</v>
      </c>
      <c r="AQ198" s="2">
        <v>0.7773936339340706</v>
      </c>
      <c r="AS198" s="2">
        <v>0.040251617580461946</v>
      </c>
      <c r="AT198" s="2">
        <v>0.134319753535619</v>
      </c>
      <c r="AU198" s="2" t="s">
        <v>74</v>
      </c>
      <c r="AV198" s="2">
        <v>0.20247982976596052</v>
      </c>
      <c r="AW198" s="2">
        <v>0.6572098219589467</v>
      </c>
    </row>
    <row r="199" spans="1:49" ht="12" customHeight="1">
      <c r="A199" s="1" t="s">
        <v>11</v>
      </c>
      <c r="B199" s="2">
        <v>3.7250003950243107</v>
      </c>
      <c r="C199" s="2">
        <v>8.194476777835481</v>
      </c>
      <c r="D199" s="2">
        <v>0.5757409757342622</v>
      </c>
      <c r="E199" s="2">
        <v>0.43894016250075535</v>
      </c>
      <c r="F199" s="2">
        <v>5.786258901178886</v>
      </c>
      <c r="G199" s="2">
        <v>0</v>
      </c>
      <c r="H199" s="2">
        <v>0</v>
      </c>
      <c r="I199" s="2">
        <v>0</v>
      </c>
      <c r="J199" s="2">
        <v>2.52809780272194</v>
      </c>
      <c r="K199" s="2">
        <v>1.4998896247326974</v>
      </c>
      <c r="L199" s="2">
        <v>2.9635832303246894</v>
      </c>
      <c r="M199" s="2">
        <v>0</v>
      </c>
      <c r="N199" s="2">
        <v>0.45435747015697237</v>
      </c>
      <c r="O199" s="2">
        <v>0.0657533908078638</v>
      </c>
      <c r="P199" s="2">
        <v>0</v>
      </c>
      <c r="Q199" s="2">
        <v>26.23209873101786</v>
      </c>
      <c r="R199" s="2">
        <f>Q199-B199</f>
        <v>22.50709833599355</v>
      </c>
      <c r="S199" s="2">
        <f>(E199+F199+G199+I199+K199)/(C199+D199+O199+P199+N199+M199+L199)</f>
        <v>0.6304181706393742</v>
      </c>
      <c r="T199" s="2">
        <f>N199+O199+P199</f>
        <v>0.5201108609648362</v>
      </c>
      <c r="U199" s="2">
        <f>J199+L199+M199</f>
        <v>5.491681033046629</v>
      </c>
      <c r="V199" s="2">
        <f>C199</f>
        <v>8.194476777835481</v>
      </c>
      <c r="W199" s="2">
        <f>+D199</f>
        <v>0.5757409757342622</v>
      </c>
      <c r="X199" s="2">
        <f>E199+F199+G199+I199+K199</f>
        <v>7.725088688412339</v>
      </c>
      <c r="Z199" s="2">
        <v>1000</v>
      </c>
      <c r="AA199" s="2">
        <v>0.9131696186009843</v>
      </c>
      <c r="AB199" s="2">
        <v>0.4942645333045197</v>
      </c>
      <c r="AC199" s="2">
        <v>0.10245439563858</v>
      </c>
      <c r="AD199" s="2">
        <v>0.03971705808087889</v>
      </c>
      <c r="AE199" s="2">
        <v>0.18086218549274807</v>
      </c>
      <c r="AF199" s="2">
        <v>0</v>
      </c>
      <c r="AG199" s="2">
        <v>0</v>
      </c>
      <c r="AH199" s="2">
        <v>0</v>
      </c>
      <c r="AI199" s="2">
        <v>0.15131525076078106</v>
      </c>
      <c r="AJ199" s="2">
        <v>0.16471503274924387</v>
      </c>
      <c r="AK199" s="2">
        <v>0.027746535019363507</v>
      </c>
      <c r="AL199" s="2">
        <v>0</v>
      </c>
      <c r="AM199" s="2">
        <v>0.12131650374930242</v>
      </c>
      <c r="AN199" s="2">
        <v>0.0026405209202687257</v>
      </c>
      <c r="AO199" s="2">
        <v>0</v>
      </c>
      <c r="AP199" s="2">
        <v>1.566141067296634</v>
      </c>
      <c r="AQ199" s="2">
        <v>0.6529714486958322</v>
      </c>
      <c r="AS199" s="2">
        <v>0.12134523654715451</v>
      </c>
      <c r="AT199" s="2">
        <v>0.1538381464994259</v>
      </c>
      <c r="AU199" s="2">
        <v>0.4942645333045197</v>
      </c>
      <c r="AV199" s="2">
        <v>0.10245439563858</v>
      </c>
      <c r="AW199" s="2">
        <v>0.24782981430287518</v>
      </c>
    </row>
    <row r="200" spans="2:24" ht="12" customHeight="1"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</row>
    <row r="201" spans="1:49" s="5" customFormat="1" ht="12" customHeight="1">
      <c r="A201" s="3" t="s">
        <v>63</v>
      </c>
      <c r="B201" s="3" t="s">
        <v>0</v>
      </c>
      <c r="C201" s="3" t="s">
        <v>1</v>
      </c>
      <c r="D201" s="3" t="s">
        <v>12</v>
      </c>
      <c r="E201" s="3" t="s">
        <v>13</v>
      </c>
      <c r="F201" s="3" t="s">
        <v>14</v>
      </c>
      <c r="G201" s="3" t="s">
        <v>15</v>
      </c>
      <c r="H201" s="3" t="s">
        <v>16</v>
      </c>
      <c r="I201" s="3" t="s">
        <v>17</v>
      </c>
      <c r="J201" s="3" t="s">
        <v>41</v>
      </c>
      <c r="K201" s="3" t="s">
        <v>18</v>
      </c>
      <c r="L201" s="3" t="s">
        <v>19</v>
      </c>
      <c r="M201" s="3" t="s">
        <v>20</v>
      </c>
      <c r="N201" s="3" t="s">
        <v>21</v>
      </c>
      <c r="O201" s="3" t="s">
        <v>22</v>
      </c>
      <c r="P201" s="3" t="s">
        <v>23</v>
      </c>
      <c r="Q201" s="3" t="s">
        <v>24</v>
      </c>
      <c r="R201" s="3" t="s">
        <v>26</v>
      </c>
      <c r="S201" s="3" t="s">
        <v>27</v>
      </c>
      <c r="T201" s="3" t="s">
        <v>42</v>
      </c>
      <c r="U201" s="3" t="s">
        <v>44</v>
      </c>
      <c r="V201" s="3" t="s">
        <v>1</v>
      </c>
      <c r="W201" s="3" t="s">
        <v>12</v>
      </c>
      <c r="X201" s="3" t="s">
        <v>43</v>
      </c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</row>
    <row r="202" spans="1:24" ht="12" customHeight="1">
      <c r="A202" s="1" t="s">
        <v>2</v>
      </c>
      <c r="B202" s="2">
        <v>17.515341146123706</v>
      </c>
      <c r="C202" s="2">
        <v>4.468680806934103</v>
      </c>
      <c r="D202" s="2">
        <v>2.2899723303419837</v>
      </c>
      <c r="E202" s="2">
        <v>7.1884082712494575</v>
      </c>
      <c r="F202" s="2">
        <v>8.78124444894472</v>
      </c>
      <c r="G202" s="2">
        <v>0</v>
      </c>
      <c r="H202" s="2">
        <v>0</v>
      </c>
      <c r="I202" s="2">
        <v>0</v>
      </c>
      <c r="J202" s="2">
        <v>9.205997667711985</v>
      </c>
      <c r="K202" s="2">
        <v>0</v>
      </c>
      <c r="L202" s="2">
        <v>4.771290580942369</v>
      </c>
      <c r="M202" s="2">
        <v>0</v>
      </c>
      <c r="N202" s="2">
        <v>0.510565267431302</v>
      </c>
      <c r="O202" s="2">
        <v>0</v>
      </c>
      <c r="P202" s="2">
        <v>0</v>
      </c>
      <c r="Q202" s="2">
        <v>54.73150051967963</v>
      </c>
      <c r="R202" s="2">
        <f>Q202-B202</f>
        <v>37.216159373555925</v>
      </c>
      <c r="S202" s="2">
        <f>(E202+F202+G202+I202+K202)/(C202+D202+O202+P202+N202+M202+L202)</f>
        <v>1.3263270464086936</v>
      </c>
      <c r="T202" s="2">
        <f>N202+O202+P202</f>
        <v>0.510565267431302</v>
      </c>
      <c r="U202" s="2">
        <f>J202+L202+M202</f>
        <v>13.977288248654354</v>
      </c>
      <c r="V202" s="2">
        <f>C202</f>
        <v>4.468680806934103</v>
      </c>
      <c r="W202" s="2">
        <f>+D202</f>
        <v>2.2899723303419837</v>
      </c>
      <c r="X202" s="2">
        <f>E202+F202+G202+I202+K202</f>
        <v>15.969652720194178</v>
      </c>
    </row>
    <row r="203" spans="1:24" ht="12" customHeight="1">
      <c r="A203" s="1" t="s">
        <v>4</v>
      </c>
      <c r="B203" s="2">
        <v>5.506969428495558</v>
      </c>
      <c r="C203" s="2">
        <v>0</v>
      </c>
      <c r="D203" s="2">
        <v>0.35585469084468885</v>
      </c>
      <c r="E203" s="2">
        <v>0.32871278529637665</v>
      </c>
      <c r="F203" s="2">
        <v>1.0516509223918569</v>
      </c>
      <c r="G203" s="2">
        <v>0</v>
      </c>
      <c r="H203" s="2">
        <v>0</v>
      </c>
      <c r="I203" s="2">
        <v>0</v>
      </c>
      <c r="J203" s="2">
        <v>2.873744365717709</v>
      </c>
      <c r="K203" s="2">
        <v>0</v>
      </c>
      <c r="L203" s="2">
        <v>3.980980541327928</v>
      </c>
      <c r="M203" s="2">
        <v>0</v>
      </c>
      <c r="N203" s="2">
        <v>0.23519552537900038</v>
      </c>
      <c r="O203" s="2">
        <v>0</v>
      </c>
      <c r="P203" s="2">
        <v>0</v>
      </c>
      <c r="Q203" s="2">
        <v>14.333108259453118</v>
      </c>
      <c r="R203" s="2">
        <f>Q203-B203</f>
        <v>8.82613883095756</v>
      </c>
      <c r="S203" s="2">
        <f>(E203+F203+G203+I203+K203)/(C203+D203+O203+P203+N203+M203+L203)</f>
        <v>0.301914790360561</v>
      </c>
      <c r="T203" s="2">
        <f>N203+O203+P203</f>
        <v>0.23519552537900038</v>
      </c>
      <c r="U203" s="2">
        <f>J203+L203+M203</f>
        <v>6.854724907045637</v>
      </c>
      <c r="V203" s="2">
        <f>C203</f>
        <v>0</v>
      </c>
      <c r="W203" s="2">
        <f>+D203</f>
        <v>0.35585469084468885</v>
      </c>
      <c r="X203" s="2">
        <f>E203+F203+G203+I203+K203</f>
        <v>1.3803637076882336</v>
      </c>
    </row>
    <row r="204" spans="2:24" ht="12" customHeight="1"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</row>
    <row r="205" spans="1:49" s="3" customFormat="1" ht="12" customHeight="1">
      <c r="A205" s="3" t="s">
        <v>40</v>
      </c>
      <c r="B205" s="3" t="s">
        <v>0</v>
      </c>
      <c r="C205" s="3" t="s">
        <v>1</v>
      </c>
      <c r="D205" s="3" t="s">
        <v>12</v>
      </c>
      <c r="E205" s="3" t="s">
        <v>13</v>
      </c>
      <c r="F205" s="3" t="s">
        <v>14</v>
      </c>
      <c r="G205" s="3" t="s">
        <v>15</v>
      </c>
      <c r="H205" s="3" t="s">
        <v>16</v>
      </c>
      <c r="I205" s="3" t="s">
        <v>17</v>
      </c>
      <c r="J205" s="3" t="s">
        <v>41</v>
      </c>
      <c r="K205" s="3" t="s">
        <v>18</v>
      </c>
      <c r="L205" s="3" t="s">
        <v>19</v>
      </c>
      <c r="M205" s="3" t="s">
        <v>20</v>
      </c>
      <c r="N205" s="3" t="s">
        <v>21</v>
      </c>
      <c r="O205" s="3" t="s">
        <v>22</v>
      </c>
      <c r="P205" s="3" t="s">
        <v>23</v>
      </c>
      <c r="Q205" s="3" t="s">
        <v>24</v>
      </c>
      <c r="R205" s="3" t="s">
        <v>26</v>
      </c>
      <c r="S205" s="3" t="s">
        <v>27</v>
      </c>
      <c r="T205" s="3" t="s">
        <v>42</v>
      </c>
      <c r="U205" s="3" t="s">
        <v>44</v>
      </c>
      <c r="V205" s="3" t="s">
        <v>1</v>
      </c>
      <c r="W205" s="3" t="s">
        <v>12</v>
      </c>
      <c r="X205" s="3" t="s">
        <v>43</v>
      </c>
      <c r="Z205" s="4" t="s">
        <v>40</v>
      </c>
      <c r="AA205" s="4" t="s">
        <v>0</v>
      </c>
      <c r="AB205" s="4" t="s">
        <v>1</v>
      </c>
      <c r="AC205" s="4" t="s">
        <v>12</v>
      </c>
      <c r="AD205" s="4" t="s">
        <v>13</v>
      </c>
      <c r="AE205" s="4" t="s">
        <v>14</v>
      </c>
      <c r="AF205" s="4" t="s">
        <v>15</v>
      </c>
      <c r="AG205" s="4" t="s">
        <v>16</v>
      </c>
      <c r="AH205" s="4" t="s">
        <v>17</v>
      </c>
      <c r="AI205" s="4" t="s">
        <v>41</v>
      </c>
      <c r="AJ205" s="4" t="s">
        <v>18</v>
      </c>
      <c r="AK205" s="4" t="s">
        <v>19</v>
      </c>
      <c r="AL205" s="4" t="s">
        <v>20</v>
      </c>
      <c r="AM205" s="4" t="s">
        <v>21</v>
      </c>
      <c r="AN205" s="4" t="s">
        <v>22</v>
      </c>
      <c r="AO205" s="4" t="s">
        <v>23</v>
      </c>
      <c r="AP205" s="4" t="s">
        <v>24</v>
      </c>
      <c r="AQ205" s="4" t="s">
        <v>26</v>
      </c>
      <c r="AR205" s="4" t="s">
        <v>27</v>
      </c>
      <c r="AS205" s="4" t="s">
        <v>42</v>
      </c>
      <c r="AT205" s="4" t="s">
        <v>44</v>
      </c>
      <c r="AU205" s="4" t="s">
        <v>1</v>
      </c>
      <c r="AV205" s="4" t="s">
        <v>12</v>
      </c>
      <c r="AW205" s="4" t="s">
        <v>43</v>
      </c>
    </row>
    <row r="206" spans="1:49" ht="12" customHeight="1">
      <c r="A206" s="1" t="s">
        <v>2</v>
      </c>
      <c r="B206" s="2">
        <v>4.231307627091282</v>
      </c>
      <c r="C206" s="2">
        <v>0</v>
      </c>
      <c r="D206" s="2">
        <v>0.3903082318858886</v>
      </c>
      <c r="E206" s="2">
        <v>2.587171258890634</v>
      </c>
      <c r="F206" s="2">
        <v>4.951770024581128</v>
      </c>
      <c r="G206" s="2">
        <v>0</v>
      </c>
      <c r="H206" s="2">
        <v>0</v>
      </c>
      <c r="I206" s="2">
        <v>0</v>
      </c>
      <c r="J206" s="2">
        <v>4.530791769933947</v>
      </c>
      <c r="K206" s="2">
        <v>3.2544793905112064</v>
      </c>
      <c r="L206" s="2">
        <v>6.9079413015015385</v>
      </c>
      <c r="M206" s="2">
        <v>0</v>
      </c>
      <c r="N206" s="2">
        <v>0.6577461813073472</v>
      </c>
      <c r="O206" s="2">
        <v>0.13053733549742844</v>
      </c>
      <c r="P206" s="2">
        <v>0</v>
      </c>
      <c r="Q206" s="2">
        <v>27.642053121200398</v>
      </c>
      <c r="R206" s="2">
        <f>Q206-B206</f>
        <v>23.410745494109115</v>
      </c>
      <c r="S206" s="2">
        <f>(E206+F206+G206+I206+K206)/(C206+D206+O206+P206+N206+M206+L206)</f>
        <v>1.3347401917471207</v>
      </c>
      <c r="T206" s="2">
        <f>N206+O206+P206</f>
        <v>0.7882835168047756</v>
      </c>
      <c r="U206" s="2">
        <f>J206+L206+M206</f>
        <v>11.438733071435486</v>
      </c>
      <c r="V206" s="2">
        <f>C206</f>
        <v>0</v>
      </c>
      <c r="W206" s="2">
        <f>+D206</f>
        <v>0.3903082318858886</v>
      </c>
      <c r="X206" s="2">
        <f>E206+F206+G206+I206+K206</f>
        <v>10.793420673982968</v>
      </c>
      <c r="Z206" s="2">
        <v>0</v>
      </c>
      <c r="AA206" s="2">
        <v>0.09855565828219522</v>
      </c>
      <c r="AB206" s="2">
        <v>0</v>
      </c>
      <c r="AC206" s="2">
        <v>0</v>
      </c>
      <c r="AD206" s="2">
        <v>0</v>
      </c>
      <c r="AE206" s="2">
        <v>0.03990263419183187</v>
      </c>
      <c r="AF206" s="2">
        <v>0</v>
      </c>
      <c r="AG206" s="2">
        <v>0</v>
      </c>
      <c r="AH206" s="2">
        <v>0</v>
      </c>
      <c r="AI206" s="2">
        <v>0</v>
      </c>
      <c r="AJ206" s="2">
        <v>0</v>
      </c>
      <c r="AK206" s="2">
        <v>0</v>
      </c>
      <c r="AL206" s="2">
        <v>0</v>
      </c>
      <c r="AM206" s="2">
        <v>0.10500085449367257</v>
      </c>
      <c r="AN206" s="2">
        <v>0.005766367197030505</v>
      </c>
      <c r="AO206" s="2">
        <v>0</v>
      </c>
      <c r="AP206" s="2">
        <v>0.24922551416449235</v>
      </c>
      <c r="AQ206" s="2">
        <v>0.1506698558820291</v>
      </c>
      <c r="AS206" s="2">
        <v>0.10515907205302065</v>
      </c>
      <c r="AT206" s="2">
        <v>0</v>
      </c>
      <c r="AU206" s="2">
        <v>0</v>
      </c>
      <c r="AV206" s="2">
        <v>0</v>
      </c>
      <c r="AW206" s="2">
        <v>0.03990263419183187</v>
      </c>
    </row>
    <row r="207" spans="1:49" ht="12" customHeight="1">
      <c r="A207" s="1" t="s">
        <v>3</v>
      </c>
      <c r="B207" s="2">
        <v>6.254638466131689</v>
      </c>
      <c r="C207" s="2">
        <v>0</v>
      </c>
      <c r="D207" s="2">
        <v>0.7619325802515612</v>
      </c>
      <c r="E207" s="2">
        <v>1.320494580933805</v>
      </c>
      <c r="F207" s="2">
        <v>0.6481808655295295</v>
      </c>
      <c r="G207" s="2">
        <v>0</v>
      </c>
      <c r="H207" s="2">
        <v>0</v>
      </c>
      <c r="I207" s="2">
        <v>0</v>
      </c>
      <c r="J207" s="2">
        <v>6.955110278550456</v>
      </c>
      <c r="K207" s="2">
        <v>0</v>
      </c>
      <c r="L207" s="2">
        <v>8.810570845727074</v>
      </c>
      <c r="M207" s="2">
        <v>0</v>
      </c>
      <c r="N207" s="2">
        <v>1.2973942679435866</v>
      </c>
      <c r="O207" s="2">
        <v>0.1266195933847274</v>
      </c>
      <c r="P207" s="2">
        <v>0</v>
      </c>
      <c r="Q207" s="2">
        <v>26.17494147845243</v>
      </c>
      <c r="R207" s="2">
        <f aca="true" t="shared" si="84" ref="R207:R215">Q207-B207</f>
        <v>19.92030301232074</v>
      </c>
      <c r="S207" s="2">
        <f aca="true" t="shared" si="85" ref="S207:S215">(E207+F207+G207+I207+K207)/(C207+D207+O207+P207+N207+M207+L207)</f>
        <v>0.17902717697136122</v>
      </c>
      <c r="T207" s="2">
        <f aca="true" t="shared" si="86" ref="T207:T215">N207+O207+P207</f>
        <v>1.424013861328314</v>
      </c>
      <c r="U207" s="2">
        <f aca="true" t="shared" si="87" ref="U207:U215">J207+L207+M207</f>
        <v>15.765681124277531</v>
      </c>
      <c r="V207" s="2">
        <f aca="true" t="shared" si="88" ref="V207:V215">C207</f>
        <v>0</v>
      </c>
      <c r="W207" s="2">
        <f aca="true" t="shared" si="89" ref="W207:W215">+D207</f>
        <v>0.7619325802515612</v>
      </c>
      <c r="X207" s="2">
        <f aca="true" t="shared" si="90" ref="X207:X215">E207+F207+G207+I207+K207</f>
        <v>1.9686754464633345</v>
      </c>
      <c r="Z207" s="2">
        <v>20</v>
      </c>
      <c r="AA207" s="2">
        <v>0.2601423916343797</v>
      </c>
      <c r="AB207" s="2" t="s">
        <v>74</v>
      </c>
      <c r="AC207" s="2">
        <v>0.02572052695463718</v>
      </c>
      <c r="AD207" s="2">
        <v>0.0483563770019183</v>
      </c>
      <c r="AE207" s="2">
        <v>0.01631267651247165</v>
      </c>
      <c r="AF207" s="2">
        <v>0</v>
      </c>
      <c r="AG207" s="2">
        <v>0</v>
      </c>
      <c r="AH207" s="2">
        <v>0</v>
      </c>
      <c r="AI207" s="2">
        <v>0.39617814292663633</v>
      </c>
      <c r="AJ207" s="2">
        <v>0</v>
      </c>
      <c r="AK207" s="2">
        <v>0.4287364290025863</v>
      </c>
      <c r="AL207" s="2">
        <v>0</v>
      </c>
      <c r="AM207" s="2">
        <v>0.029818742784102122</v>
      </c>
      <c r="AN207" s="2">
        <v>0.05320721953623529</v>
      </c>
      <c r="AO207" s="2">
        <v>0</v>
      </c>
      <c r="AP207" s="2">
        <v>1.022719960251631</v>
      </c>
      <c r="AQ207" s="2">
        <v>0.7625775686172224</v>
      </c>
      <c r="AS207" s="2">
        <v>0.06099316053461717</v>
      </c>
      <c r="AT207" s="2">
        <v>0.5837568384924394</v>
      </c>
      <c r="AU207" s="2" t="s">
        <v>74</v>
      </c>
      <c r="AV207" s="2">
        <v>0.02572052695463718</v>
      </c>
      <c r="AW207" s="2">
        <v>0.05103373993499004</v>
      </c>
    </row>
    <row r="208" spans="1:49" ht="12" customHeight="1">
      <c r="A208" s="1" t="s">
        <v>4</v>
      </c>
      <c r="B208" s="2">
        <v>7.58227302725501</v>
      </c>
      <c r="C208" s="2">
        <v>0</v>
      </c>
      <c r="D208" s="2">
        <v>1.7541904014001004</v>
      </c>
      <c r="E208" s="2">
        <v>3.146147204250606</v>
      </c>
      <c r="F208" s="2">
        <v>1.0489623189697954</v>
      </c>
      <c r="G208" s="2">
        <v>0</v>
      </c>
      <c r="H208" s="2">
        <v>0</v>
      </c>
      <c r="I208" s="2">
        <v>0</v>
      </c>
      <c r="J208" s="2">
        <v>4.888308570187292</v>
      </c>
      <c r="K208" s="2">
        <v>2.937140153991947</v>
      </c>
      <c r="L208" s="2">
        <v>5.470459797608584</v>
      </c>
      <c r="M208" s="2">
        <v>0</v>
      </c>
      <c r="N208" s="2">
        <v>2.093285262044461</v>
      </c>
      <c r="O208" s="2">
        <v>0.24080048545082322</v>
      </c>
      <c r="P208" s="2">
        <v>0</v>
      </c>
      <c r="Q208" s="2">
        <v>29.161567221158617</v>
      </c>
      <c r="R208" s="2">
        <f t="shared" si="84"/>
        <v>21.579294193903607</v>
      </c>
      <c r="S208" s="2">
        <f t="shared" si="85"/>
        <v>0.7461498797674091</v>
      </c>
      <c r="T208" s="2">
        <f t="shared" si="86"/>
        <v>2.3340857474952843</v>
      </c>
      <c r="U208" s="2">
        <f t="shared" si="87"/>
        <v>10.358768367795875</v>
      </c>
      <c r="V208" s="2">
        <f t="shared" si="88"/>
        <v>0</v>
      </c>
      <c r="W208" s="2">
        <f t="shared" si="89"/>
        <v>1.7541904014001004</v>
      </c>
      <c r="X208" s="2">
        <f t="shared" si="90"/>
        <v>7.132249677212348</v>
      </c>
      <c r="Z208" s="2">
        <v>40</v>
      </c>
      <c r="AA208" s="2">
        <v>0.28609087974025116</v>
      </c>
      <c r="AB208" s="2" t="s">
        <v>74</v>
      </c>
      <c r="AC208" s="2">
        <v>0.05140613432107485</v>
      </c>
      <c r="AD208" s="2">
        <v>0.006983041390695264</v>
      </c>
      <c r="AE208" s="2">
        <v>0.10839561527486147</v>
      </c>
      <c r="AF208" s="2">
        <v>0</v>
      </c>
      <c r="AG208" s="2">
        <v>0</v>
      </c>
      <c r="AH208" s="2">
        <v>0</v>
      </c>
      <c r="AI208" s="2">
        <v>0.22207681369045496</v>
      </c>
      <c r="AJ208" s="2">
        <v>0.04008517182108619</v>
      </c>
      <c r="AK208" s="2">
        <v>0.24476499351712863</v>
      </c>
      <c r="AL208" s="2">
        <v>0</v>
      </c>
      <c r="AM208" s="2">
        <v>0.10903836637920193</v>
      </c>
      <c r="AN208" s="2">
        <v>0</v>
      </c>
      <c r="AO208" s="2">
        <v>0</v>
      </c>
      <c r="AP208" s="2">
        <v>0.33584275966034266</v>
      </c>
      <c r="AQ208" s="2">
        <v>0.04975187992006718</v>
      </c>
      <c r="AS208" s="2">
        <v>0.10903836637920193</v>
      </c>
      <c r="AT208" s="2">
        <v>0.33049661606489267</v>
      </c>
      <c r="AU208" s="2" t="s">
        <v>74</v>
      </c>
      <c r="AV208" s="2">
        <v>0.05140613432107485</v>
      </c>
      <c r="AW208" s="2">
        <v>0.11578079839855115</v>
      </c>
    </row>
    <row r="209" spans="1:49" ht="12" customHeight="1">
      <c r="A209" s="1" t="s">
        <v>5</v>
      </c>
      <c r="B209" s="2">
        <v>3.540301096562329</v>
      </c>
      <c r="C209" s="2">
        <v>0</v>
      </c>
      <c r="D209" s="2">
        <v>0.2629860376771212</v>
      </c>
      <c r="E209" s="2">
        <v>0.4370551260499946</v>
      </c>
      <c r="F209" s="2">
        <v>4.987478746923925</v>
      </c>
      <c r="G209" s="2">
        <v>0</v>
      </c>
      <c r="H209" s="2">
        <v>0</v>
      </c>
      <c r="I209" s="2">
        <v>0</v>
      </c>
      <c r="J209" s="2">
        <v>3.4897502401569285</v>
      </c>
      <c r="K209" s="2">
        <v>2.407023513422829</v>
      </c>
      <c r="L209" s="2">
        <v>4.334638169388296</v>
      </c>
      <c r="M209" s="2">
        <v>0</v>
      </c>
      <c r="N209" s="2">
        <v>0.8462938849673596</v>
      </c>
      <c r="O209" s="2">
        <v>0.17104528988921683</v>
      </c>
      <c r="P209" s="2">
        <v>0</v>
      </c>
      <c r="Q209" s="2">
        <v>20.476572105038</v>
      </c>
      <c r="R209" s="2">
        <f t="shared" si="84"/>
        <v>16.93627100847567</v>
      </c>
      <c r="S209" s="2">
        <f t="shared" si="85"/>
        <v>1.3947655316170586</v>
      </c>
      <c r="T209" s="2">
        <f t="shared" si="86"/>
        <v>1.0173391748565763</v>
      </c>
      <c r="U209" s="2">
        <f t="shared" si="87"/>
        <v>7.824388409545225</v>
      </c>
      <c r="V209" s="2">
        <f t="shared" si="88"/>
        <v>0</v>
      </c>
      <c r="W209" s="2">
        <f t="shared" si="89"/>
        <v>0.2629860376771212</v>
      </c>
      <c r="X209" s="2">
        <f t="shared" si="90"/>
        <v>7.831557386396748</v>
      </c>
      <c r="Z209" s="2">
        <v>60</v>
      </c>
      <c r="AA209" s="2">
        <v>0.3869388440813395</v>
      </c>
      <c r="AB209" s="2" t="s">
        <v>74</v>
      </c>
      <c r="AC209" s="2">
        <v>0.08556963859900549</v>
      </c>
      <c r="AD209" s="2">
        <v>0.029183428718647993</v>
      </c>
      <c r="AE209" s="2">
        <v>0.06768284976663047</v>
      </c>
      <c r="AF209" s="2">
        <v>0</v>
      </c>
      <c r="AG209" s="2">
        <v>0</v>
      </c>
      <c r="AH209" s="2">
        <v>0</v>
      </c>
      <c r="AI209" s="2">
        <v>0.046942933187070386</v>
      </c>
      <c r="AJ209" s="2">
        <v>0.09436193330012264</v>
      </c>
      <c r="AK209" s="2">
        <v>0.4113708732158047</v>
      </c>
      <c r="AL209" s="2">
        <v>0</v>
      </c>
      <c r="AM209" s="2">
        <v>0.10337307103895516</v>
      </c>
      <c r="AN209" s="2">
        <v>0.051289409025149085</v>
      </c>
      <c r="AO209" s="2">
        <v>0</v>
      </c>
      <c r="AP209" s="2">
        <v>1.0218814390710955</v>
      </c>
      <c r="AQ209" s="2">
        <v>0.6349425949897437</v>
      </c>
      <c r="AS209" s="2">
        <v>0.11539755324171269</v>
      </c>
      <c r="AT209" s="2">
        <v>0.4140406191505121</v>
      </c>
      <c r="AU209" s="2" t="s">
        <v>74</v>
      </c>
      <c r="AV209" s="2">
        <v>0.08556963859900549</v>
      </c>
      <c r="AW209" s="2">
        <v>0.11973644023623499</v>
      </c>
    </row>
    <row r="210" spans="1:49" ht="12" customHeight="1">
      <c r="A210" s="1" t="s">
        <v>6</v>
      </c>
      <c r="B210" s="2">
        <v>3.1975826012928796</v>
      </c>
      <c r="C210" s="2">
        <v>0</v>
      </c>
      <c r="D210" s="2">
        <v>0.3481030099732803</v>
      </c>
      <c r="E210" s="2">
        <v>0.6045492426366524</v>
      </c>
      <c r="F210" s="2">
        <v>10.33884075994102</v>
      </c>
      <c r="G210" s="2">
        <v>0</v>
      </c>
      <c r="H210" s="2">
        <v>0</v>
      </c>
      <c r="I210" s="2">
        <v>0</v>
      </c>
      <c r="J210" s="2">
        <v>2.963767687593693</v>
      </c>
      <c r="K210" s="2">
        <v>2.240350396728577</v>
      </c>
      <c r="L210" s="2">
        <v>3.600075209140013</v>
      </c>
      <c r="M210" s="2">
        <v>0.576713768143219</v>
      </c>
      <c r="N210" s="2">
        <v>0.7232378595598034</v>
      </c>
      <c r="O210" s="2">
        <v>0.22135543470719402</v>
      </c>
      <c r="P210" s="2">
        <v>0</v>
      </c>
      <c r="Q210" s="2">
        <v>24.81457596971633</v>
      </c>
      <c r="R210" s="2">
        <f t="shared" si="84"/>
        <v>21.61699336842345</v>
      </c>
      <c r="S210" s="2">
        <f t="shared" si="85"/>
        <v>2.410417017455426</v>
      </c>
      <c r="T210" s="2">
        <f t="shared" si="86"/>
        <v>0.9445932942669973</v>
      </c>
      <c r="U210" s="2">
        <f t="shared" si="87"/>
        <v>7.140556664876925</v>
      </c>
      <c r="V210" s="2">
        <f t="shared" si="88"/>
        <v>0</v>
      </c>
      <c r="W210" s="2">
        <f t="shared" si="89"/>
        <v>0.3481030099732803</v>
      </c>
      <c r="X210" s="2">
        <f t="shared" si="90"/>
        <v>13.183740399306249</v>
      </c>
      <c r="Z210" s="2">
        <v>80</v>
      </c>
      <c r="AA210" s="2">
        <v>0.08770019089501575</v>
      </c>
      <c r="AB210" s="2" t="s">
        <v>74</v>
      </c>
      <c r="AC210" s="2">
        <v>0.02779413568998675</v>
      </c>
      <c r="AD210" s="2">
        <v>0.19567439065666034</v>
      </c>
      <c r="AE210" s="2">
        <v>1.1975433578080348</v>
      </c>
      <c r="AF210" s="2">
        <v>0</v>
      </c>
      <c r="AG210" s="2">
        <v>0</v>
      </c>
      <c r="AH210" s="2">
        <v>0</v>
      </c>
      <c r="AI210" s="2">
        <v>0.6077420121563464</v>
      </c>
      <c r="AJ210" s="2">
        <v>0.012321915250739793</v>
      </c>
      <c r="AK210" s="2">
        <v>0.4763887961083991</v>
      </c>
      <c r="AL210" s="2">
        <v>0.1</v>
      </c>
      <c r="AM210" s="2">
        <v>0.2724155761092766</v>
      </c>
      <c r="AN210" s="2">
        <v>0.08411741314609182</v>
      </c>
      <c r="AO210" s="2">
        <v>0</v>
      </c>
      <c r="AP210" s="2">
        <v>2.4799554933388874</v>
      </c>
      <c r="AQ210" s="2">
        <v>2.3922553024438358</v>
      </c>
      <c r="AS210" s="2">
        <v>0.2851069716814013</v>
      </c>
      <c r="AT210" s="2">
        <v>0.7786505239177937</v>
      </c>
      <c r="AU210" s="2" t="s">
        <v>74</v>
      </c>
      <c r="AV210" s="2">
        <v>0.02779413568998675</v>
      </c>
      <c r="AW210" s="2">
        <v>1.213486872852131</v>
      </c>
    </row>
    <row r="211" spans="1:49" ht="12" customHeight="1">
      <c r="A211" s="1" t="s">
        <v>7</v>
      </c>
      <c r="B211" s="2">
        <v>7.137383305364728</v>
      </c>
      <c r="C211" s="2">
        <v>1.5747792779372964</v>
      </c>
      <c r="D211" s="2">
        <v>0.6754570762054211</v>
      </c>
      <c r="E211" s="2">
        <v>1.823908793628606</v>
      </c>
      <c r="F211" s="2">
        <v>14.604430694586888</v>
      </c>
      <c r="G211" s="2">
        <v>0</v>
      </c>
      <c r="H211" s="2">
        <v>0</v>
      </c>
      <c r="I211" s="2">
        <v>0</v>
      </c>
      <c r="J211" s="2">
        <v>2.0554970979337157</v>
      </c>
      <c r="K211" s="2">
        <v>2.539434148691558</v>
      </c>
      <c r="L211" s="2">
        <v>5.194789402817267</v>
      </c>
      <c r="M211" s="2">
        <v>0</v>
      </c>
      <c r="N211" s="2">
        <v>1.1079365646326922</v>
      </c>
      <c r="O211" s="2">
        <v>0.17466056959097617</v>
      </c>
      <c r="P211" s="2">
        <v>0</v>
      </c>
      <c r="Q211" s="2">
        <v>36.88827693138915</v>
      </c>
      <c r="R211" s="2">
        <f t="shared" si="84"/>
        <v>29.75089362602442</v>
      </c>
      <c r="S211" s="2">
        <f t="shared" si="85"/>
        <v>2.17330352988414</v>
      </c>
      <c r="T211" s="2">
        <f t="shared" si="86"/>
        <v>1.2825971342236684</v>
      </c>
      <c r="U211" s="2">
        <f t="shared" si="87"/>
        <v>7.250286500750983</v>
      </c>
      <c r="V211" s="2">
        <f t="shared" si="88"/>
        <v>1.5747792779372964</v>
      </c>
      <c r="W211" s="2">
        <f t="shared" si="89"/>
        <v>0.6754570762054211</v>
      </c>
      <c r="X211" s="2">
        <f t="shared" si="90"/>
        <v>18.967773636907054</v>
      </c>
      <c r="Z211" s="2">
        <v>150</v>
      </c>
      <c r="AA211" s="2">
        <v>0.762997322384732</v>
      </c>
      <c r="AB211" s="2">
        <v>0.5263656662123196</v>
      </c>
      <c r="AC211" s="2">
        <v>0.11397471659879342</v>
      </c>
      <c r="AD211" s="2">
        <v>0.13719539960914356</v>
      </c>
      <c r="AE211" s="2">
        <v>0.2116422106336243</v>
      </c>
      <c r="AF211" s="2">
        <v>0</v>
      </c>
      <c r="AG211" s="2">
        <v>0</v>
      </c>
      <c r="AH211" s="2">
        <v>0</v>
      </c>
      <c r="AI211" s="2">
        <v>0.5213896883695416</v>
      </c>
      <c r="AJ211" s="2">
        <v>0.12693809338108133</v>
      </c>
      <c r="AK211" s="2">
        <v>1.3410973962939896</v>
      </c>
      <c r="AL211" s="2">
        <v>0</v>
      </c>
      <c r="AM211" s="2">
        <v>0.2502759023497545</v>
      </c>
      <c r="AN211" s="2">
        <v>0.003269282113725155</v>
      </c>
      <c r="AO211" s="2">
        <v>0</v>
      </c>
      <c r="AP211" s="2">
        <v>3.31144650568988</v>
      </c>
      <c r="AQ211" s="2">
        <v>2.5484491833051073</v>
      </c>
      <c r="AS211" s="2">
        <v>0.25029725428482624</v>
      </c>
      <c r="AT211" s="2">
        <v>1.4388847881205105</v>
      </c>
      <c r="AU211" s="2">
        <v>0.5263656662123196</v>
      </c>
      <c r="AV211" s="2">
        <v>0.11397471659879342</v>
      </c>
      <c r="AW211" s="2">
        <v>0.2823619707875409</v>
      </c>
    </row>
    <row r="212" spans="1:49" ht="12" customHeight="1">
      <c r="A212" s="1" t="s">
        <v>8</v>
      </c>
      <c r="B212" s="2">
        <v>11.14905265413132</v>
      </c>
      <c r="C212" s="2">
        <v>1.4012006247489033</v>
      </c>
      <c r="D212" s="2">
        <v>2.568349565929768</v>
      </c>
      <c r="E212" s="2">
        <v>4.440134370362056</v>
      </c>
      <c r="F212" s="2">
        <v>3.763153274102743</v>
      </c>
      <c r="G212" s="2">
        <v>0</v>
      </c>
      <c r="H212" s="2">
        <v>0</v>
      </c>
      <c r="I212" s="2">
        <v>0</v>
      </c>
      <c r="J212" s="2">
        <v>1.5289595833262826</v>
      </c>
      <c r="K212" s="2">
        <v>3.090414453769359</v>
      </c>
      <c r="L212" s="2">
        <v>6.169062848707439</v>
      </c>
      <c r="M212" s="2">
        <v>0</v>
      </c>
      <c r="N212" s="2">
        <v>2.95455761282162</v>
      </c>
      <c r="O212" s="2">
        <v>0.3231415221577201</v>
      </c>
      <c r="P212" s="2">
        <v>0</v>
      </c>
      <c r="Q212" s="2">
        <v>37.38802651005721</v>
      </c>
      <c r="R212" s="2">
        <f t="shared" si="84"/>
        <v>26.238973855925888</v>
      </c>
      <c r="S212" s="2">
        <f t="shared" si="85"/>
        <v>0.8417888575828637</v>
      </c>
      <c r="T212" s="2">
        <f t="shared" si="86"/>
        <v>3.27769913497934</v>
      </c>
      <c r="U212" s="2">
        <f t="shared" si="87"/>
        <v>7.698022432033722</v>
      </c>
      <c r="V212" s="2">
        <f t="shared" si="88"/>
        <v>1.4012006247489033</v>
      </c>
      <c r="W212" s="2">
        <f t="shared" si="89"/>
        <v>2.568349565929768</v>
      </c>
      <c r="X212" s="2">
        <f t="shared" si="90"/>
        <v>11.293702098234158</v>
      </c>
      <c r="Z212" s="2">
        <v>200</v>
      </c>
      <c r="AA212" s="2">
        <v>0.5889329884180247</v>
      </c>
      <c r="AB212" s="2">
        <v>0.04198235431924113</v>
      </c>
      <c r="AC212" s="2">
        <v>0.02849649419741822</v>
      </c>
      <c r="AD212" s="2">
        <v>0.13674762980533042</v>
      </c>
      <c r="AE212" s="2">
        <v>0.38562121025844337</v>
      </c>
      <c r="AF212" s="2">
        <v>0</v>
      </c>
      <c r="AG212" s="2">
        <v>0</v>
      </c>
      <c r="AH212" s="2">
        <v>0</v>
      </c>
      <c r="AI212" s="2">
        <v>0.7420361639259847</v>
      </c>
      <c r="AJ212" s="2">
        <v>0.5784878905631533</v>
      </c>
      <c r="AK212" s="2">
        <v>0.6965157588441826</v>
      </c>
      <c r="AL212" s="2">
        <v>0</v>
      </c>
      <c r="AM212" s="2">
        <v>0.08276382242623628</v>
      </c>
      <c r="AN212" s="2">
        <v>0.059998118131537694</v>
      </c>
      <c r="AO212" s="2">
        <v>0</v>
      </c>
      <c r="AP212" s="2">
        <v>0.24769732326126578</v>
      </c>
      <c r="AQ212" s="2">
        <v>0.8366303116815855</v>
      </c>
      <c r="AS212" s="2">
        <v>0.10222340476587308</v>
      </c>
      <c r="AT212" s="2">
        <v>1.0177189547671195</v>
      </c>
      <c r="AU212" s="2">
        <v>0.04198235431924113</v>
      </c>
      <c r="AV212" s="2">
        <v>0.02849649419741822</v>
      </c>
      <c r="AW212" s="2">
        <v>0.7085561880237651</v>
      </c>
    </row>
    <row r="213" spans="1:49" ht="12" customHeight="1">
      <c r="A213" s="1" t="s">
        <v>9</v>
      </c>
      <c r="B213" s="2">
        <v>3.724170594232018</v>
      </c>
      <c r="C213" s="2">
        <v>2.578561356461873</v>
      </c>
      <c r="D213" s="2">
        <v>0.40085464195779036</v>
      </c>
      <c r="E213" s="2">
        <v>1.434995136780606</v>
      </c>
      <c r="F213" s="2">
        <v>1.680836751303097</v>
      </c>
      <c r="G213" s="2">
        <v>0.596809689502913</v>
      </c>
      <c r="H213" s="2">
        <v>0</v>
      </c>
      <c r="I213" s="2">
        <v>0</v>
      </c>
      <c r="J213" s="2">
        <v>0.9394176577360532</v>
      </c>
      <c r="K213" s="2">
        <v>3.8490100081933125</v>
      </c>
      <c r="L213" s="2">
        <v>4.017411264928276</v>
      </c>
      <c r="M213" s="2">
        <v>0</v>
      </c>
      <c r="N213" s="2">
        <v>0.6770258886274925</v>
      </c>
      <c r="O213" s="2">
        <v>0.1661727953592717</v>
      </c>
      <c r="P213" s="2">
        <v>0</v>
      </c>
      <c r="Q213" s="2">
        <v>20.065265785082705</v>
      </c>
      <c r="R213" s="2">
        <f t="shared" si="84"/>
        <v>16.341095190850687</v>
      </c>
      <c r="S213" s="2">
        <f t="shared" si="85"/>
        <v>0.9644931836418971</v>
      </c>
      <c r="T213" s="2">
        <f t="shared" si="86"/>
        <v>0.8431986839867642</v>
      </c>
      <c r="U213" s="2">
        <f t="shared" si="87"/>
        <v>4.956828922664329</v>
      </c>
      <c r="V213" s="2">
        <f t="shared" si="88"/>
        <v>2.578561356461873</v>
      </c>
      <c r="W213" s="2">
        <f t="shared" si="89"/>
        <v>0.40085464195779036</v>
      </c>
      <c r="X213" s="2">
        <f t="shared" si="90"/>
        <v>7.561651585779929</v>
      </c>
      <c r="Z213" s="2">
        <v>400</v>
      </c>
      <c r="AA213" s="2">
        <v>0.1320696240270256</v>
      </c>
      <c r="AB213" s="2">
        <v>0.07190335778540967</v>
      </c>
      <c r="AC213" s="2">
        <v>0.04652904801621656</v>
      </c>
      <c r="AD213" s="2">
        <v>0.3238923868850485</v>
      </c>
      <c r="AE213" s="2">
        <v>0.2742825448608007</v>
      </c>
      <c r="AF213" s="2">
        <v>0.08495261323244373</v>
      </c>
      <c r="AG213" s="2">
        <v>0</v>
      </c>
      <c r="AH213" s="2">
        <v>0</v>
      </c>
      <c r="AI213" s="2">
        <v>0</v>
      </c>
      <c r="AJ213" s="2">
        <v>0</v>
      </c>
      <c r="AK213" s="2">
        <v>0</v>
      </c>
      <c r="AL213" s="2">
        <v>0</v>
      </c>
      <c r="AM213" s="2">
        <v>0.14570571616692757</v>
      </c>
      <c r="AN213" s="2">
        <v>0.02447965013026694</v>
      </c>
      <c r="AO213" s="2">
        <v>0</v>
      </c>
      <c r="AP213" s="2">
        <v>0.7193454127377392</v>
      </c>
      <c r="AQ213" s="2">
        <v>0.5872757887108525</v>
      </c>
      <c r="AS213" s="2">
        <v>0.1477477884579581</v>
      </c>
      <c r="AT213" s="2">
        <v>0</v>
      </c>
      <c r="AU213" s="2">
        <v>0.07190335778540967</v>
      </c>
      <c r="AV213" s="2">
        <v>0.04652904801621656</v>
      </c>
      <c r="AW213" s="2">
        <v>0.43284424357086265</v>
      </c>
    </row>
    <row r="214" spans="1:49" ht="12" customHeight="1">
      <c r="A214" s="1" t="s">
        <v>35</v>
      </c>
      <c r="B214" s="2">
        <v>3.5875327288393573</v>
      </c>
      <c r="C214" s="2">
        <v>0.5828576254710276</v>
      </c>
      <c r="D214" s="2">
        <v>0</v>
      </c>
      <c r="E214" s="2">
        <v>1.2682101340873924</v>
      </c>
      <c r="F214" s="2">
        <v>1.4936874220274359</v>
      </c>
      <c r="G214" s="2">
        <v>0</v>
      </c>
      <c r="H214" s="2">
        <v>0</v>
      </c>
      <c r="I214" s="2">
        <v>0</v>
      </c>
      <c r="J214" s="2">
        <v>1.4501765237889834</v>
      </c>
      <c r="K214" s="2">
        <v>2.958742489899429</v>
      </c>
      <c r="L214" s="2">
        <v>3.9335389487902876</v>
      </c>
      <c r="M214" s="2">
        <v>0</v>
      </c>
      <c r="N214" s="2">
        <v>0.5039345572339802</v>
      </c>
      <c r="O214" s="2">
        <v>0.1550143562668886</v>
      </c>
      <c r="P214" s="2">
        <v>0</v>
      </c>
      <c r="Q214" s="2">
        <v>15.933694786404782</v>
      </c>
      <c r="R214" s="2">
        <f t="shared" si="84"/>
        <v>12.346162057565426</v>
      </c>
      <c r="S214" s="2">
        <f t="shared" si="85"/>
        <v>1.1053638949402502</v>
      </c>
      <c r="T214" s="2">
        <f t="shared" si="86"/>
        <v>0.6589489135008688</v>
      </c>
      <c r="U214" s="2">
        <f t="shared" si="87"/>
        <v>5.383715472579271</v>
      </c>
      <c r="V214" s="2">
        <f t="shared" si="88"/>
        <v>0.5828576254710276</v>
      </c>
      <c r="W214" s="2">
        <f t="shared" si="89"/>
        <v>0</v>
      </c>
      <c r="X214" s="2">
        <f t="shared" si="90"/>
        <v>5.720640046014257</v>
      </c>
      <c r="Z214" s="2">
        <v>510</v>
      </c>
      <c r="AA214" s="2">
        <v>0.14831768270080062</v>
      </c>
      <c r="AB214" s="2">
        <v>0</v>
      </c>
      <c r="AC214" s="2" t="s">
        <v>74</v>
      </c>
      <c r="AD214" s="2">
        <v>0.18183606842666397</v>
      </c>
      <c r="AE214" s="2">
        <v>0.08797562109258708</v>
      </c>
      <c r="AF214" s="2">
        <v>0</v>
      </c>
      <c r="AG214" s="2">
        <v>0</v>
      </c>
      <c r="AH214" s="2">
        <v>0</v>
      </c>
      <c r="AI214" s="2">
        <v>0</v>
      </c>
      <c r="AJ214" s="2">
        <v>0</v>
      </c>
      <c r="AK214" s="2">
        <v>0</v>
      </c>
      <c r="AL214" s="2">
        <v>0</v>
      </c>
      <c r="AM214" s="2">
        <v>0.20395849092649349</v>
      </c>
      <c r="AN214" s="2">
        <v>0.057243465137130654</v>
      </c>
      <c r="AO214" s="2">
        <v>0</v>
      </c>
      <c r="AP214" s="2">
        <v>0.09648338800651111</v>
      </c>
      <c r="AQ214" s="2">
        <v>0.24480107070730728</v>
      </c>
      <c r="AS214" s="2">
        <v>0.21183927945949593</v>
      </c>
      <c r="AT214" s="2">
        <v>0</v>
      </c>
      <c r="AU214" s="2">
        <v>0</v>
      </c>
      <c r="AV214" s="2" t="s">
        <v>74</v>
      </c>
      <c r="AW214" s="2">
        <v>0.2020001625927387</v>
      </c>
    </row>
    <row r="215" spans="1:48" ht="12" customHeight="1">
      <c r="A215" s="1" t="s">
        <v>10</v>
      </c>
      <c r="B215" s="2">
        <v>6.613312768791813</v>
      </c>
      <c r="C215" s="2">
        <v>0</v>
      </c>
      <c r="D215" s="2">
        <v>0.46452721454838364</v>
      </c>
      <c r="E215" s="2">
        <v>3.0388313179036026</v>
      </c>
      <c r="F215" s="2">
        <v>1.038733041708506</v>
      </c>
      <c r="G215" s="2">
        <v>0</v>
      </c>
      <c r="H215" s="2">
        <v>0</v>
      </c>
      <c r="I215" s="2">
        <v>0</v>
      </c>
      <c r="J215" s="2">
        <v>5.44415897522389</v>
      </c>
      <c r="K215" s="2">
        <v>1.973103571812177</v>
      </c>
      <c r="L215" s="2">
        <v>3.1669542853494828</v>
      </c>
      <c r="M215" s="2">
        <v>0</v>
      </c>
      <c r="N215" s="2">
        <v>2.5042325945057886</v>
      </c>
      <c r="O215" s="2">
        <v>0.25315408611279694</v>
      </c>
      <c r="P215" s="2">
        <v>0</v>
      </c>
      <c r="Q215" s="2">
        <v>24.497007855956443</v>
      </c>
      <c r="R215" s="2">
        <f t="shared" si="84"/>
        <v>17.883695087164632</v>
      </c>
      <c r="S215" s="2">
        <f t="shared" si="85"/>
        <v>0.9470641372561819</v>
      </c>
      <c r="T215" s="2">
        <f t="shared" si="86"/>
        <v>2.7573866806185854</v>
      </c>
      <c r="U215" s="2">
        <f t="shared" si="87"/>
        <v>8.611113260573372</v>
      </c>
      <c r="V215" s="2">
        <f t="shared" si="88"/>
        <v>0</v>
      </c>
      <c r="W215" s="2">
        <f t="shared" si="89"/>
        <v>0.46452721454838364</v>
      </c>
      <c r="X215" s="2">
        <f t="shared" si="90"/>
        <v>6.050667931424286</v>
      </c>
      <c r="Z215" s="2">
        <v>700</v>
      </c>
      <c r="AA215" s="2" t="s">
        <v>74</v>
      </c>
      <c r="AB215" s="2" t="s">
        <v>74</v>
      </c>
      <c r="AC215" s="2" t="s">
        <v>74</v>
      </c>
      <c r="AD215" s="2" t="s">
        <v>74</v>
      </c>
      <c r="AE215" s="2" t="s">
        <v>74</v>
      </c>
      <c r="AF215" s="2" t="s">
        <v>74</v>
      </c>
      <c r="AG215" s="2" t="s">
        <v>74</v>
      </c>
      <c r="AH215" s="2" t="s">
        <v>74</v>
      </c>
      <c r="AI215" s="2" t="s">
        <v>74</v>
      </c>
      <c r="AJ215" s="2" t="s">
        <v>74</v>
      </c>
      <c r="AK215" s="2" t="s">
        <v>74</v>
      </c>
      <c r="AM215" s="2" t="s">
        <v>74</v>
      </c>
      <c r="AN215" s="2" t="s">
        <v>74</v>
      </c>
      <c r="AO215" s="2" t="s">
        <v>74</v>
      </c>
      <c r="AP215" s="2" t="s">
        <v>74</v>
      </c>
      <c r="AU215" s="2" t="s">
        <v>74</v>
      </c>
      <c r="AV215" s="2" t="s">
        <v>74</v>
      </c>
    </row>
    <row r="216" spans="1:49" ht="12" customHeight="1">
      <c r="A216" s="1" t="s">
        <v>11</v>
      </c>
      <c r="B216" s="2">
        <v>3.4229994239357264</v>
      </c>
      <c r="C216" s="2">
        <v>0</v>
      </c>
      <c r="D216" s="2">
        <v>0.2746009646027801</v>
      </c>
      <c r="E216" s="2">
        <v>0.5521444975064013</v>
      </c>
      <c r="F216" s="2">
        <v>1.6385634284257706</v>
      </c>
      <c r="G216" s="2">
        <v>0</v>
      </c>
      <c r="H216" s="2">
        <v>0</v>
      </c>
      <c r="I216" s="2">
        <v>0</v>
      </c>
      <c r="J216" s="2">
        <v>2.629152911240362</v>
      </c>
      <c r="K216" s="2">
        <v>1.9841363189054306</v>
      </c>
      <c r="L216" s="2">
        <v>3.1494036413062587</v>
      </c>
      <c r="M216" s="2">
        <v>0</v>
      </c>
      <c r="N216" s="2">
        <v>0.4714861952987651</v>
      </c>
      <c r="O216" s="2">
        <v>0.25256146094934184</v>
      </c>
      <c r="P216" s="2">
        <v>0</v>
      </c>
      <c r="Q216" s="2">
        <v>14.375048842170838</v>
      </c>
      <c r="R216" s="2">
        <f>Q216-B216</f>
        <v>10.952049418235111</v>
      </c>
      <c r="S216" s="2">
        <f>(E216+F216+G216+I216+K216)/(C216+D216+O216+P216+N216+M216+L216)</f>
        <v>1.0064589308396332</v>
      </c>
      <c r="T216" s="2">
        <f>N216+O216+P216</f>
        <v>0.724047656248107</v>
      </c>
      <c r="U216" s="2">
        <f>J216+L216+M216</f>
        <v>5.778556552546621</v>
      </c>
      <c r="V216" s="2">
        <f>C216</f>
        <v>0</v>
      </c>
      <c r="W216" s="2">
        <f>+D216</f>
        <v>0.2746009646027801</v>
      </c>
      <c r="X216" s="2">
        <f>E216+F216+G216+I216+K216</f>
        <v>4.174844244837603</v>
      </c>
      <c r="Z216" s="2">
        <v>1000</v>
      </c>
      <c r="AA216" s="2">
        <v>0.11746803031017278</v>
      </c>
      <c r="AB216" s="2" t="s">
        <v>74</v>
      </c>
      <c r="AC216" s="2">
        <v>0</v>
      </c>
      <c r="AD216" s="2">
        <v>0.1292253759903435</v>
      </c>
      <c r="AE216" s="2">
        <v>0.09502322486548198</v>
      </c>
      <c r="AF216" s="2">
        <v>0</v>
      </c>
      <c r="AG216" s="2">
        <v>0</v>
      </c>
      <c r="AH216" s="2">
        <v>0</v>
      </c>
      <c r="AI216" s="2">
        <v>0</v>
      </c>
      <c r="AJ216" s="2">
        <v>0</v>
      </c>
      <c r="AK216" s="2">
        <v>0</v>
      </c>
      <c r="AL216" s="2">
        <v>0</v>
      </c>
      <c r="AM216" s="2">
        <v>0</v>
      </c>
      <c r="AN216" s="2">
        <v>0</v>
      </c>
      <c r="AO216" s="2">
        <v>0</v>
      </c>
      <c r="AP216" s="2">
        <v>0.6228853326409524</v>
      </c>
      <c r="AQ216" s="2">
        <v>0.740353362951108</v>
      </c>
      <c r="AS216" s="2">
        <v>0</v>
      </c>
      <c r="AT216" s="2">
        <v>0</v>
      </c>
      <c r="AU216" s="2" t="s">
        <v>74</v>
      </c>
      <c r="AV216" s="2">
        <v>0</v>
      </c>
      <c r="AW216" s="2">
        <v>0.16040140605269518</v>
      </c>
    </row>
    <row r="217" spans="2:24" ht="12" customHeight="1"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</row>
    <row r="218" spans="1:49" s="5" customFormat="1" ht="12" customHeight="1">
      <c r="A218" s="3" t="s">
        <v>64</v>
      </c>
      <c r="B218" s="3" t="s">
        <v>0</v>
      </c>
      <c r="C218" s="3" t="s">
        <v>1</v>
      </c>
      <c r="D218" s="3" t="s">
        <v>12</v>
      </c>
      <c r="E218" s="3" t="s">
        <v>13</v>
      </c>
      <c r="F218" s="3" t="s">
        <v>14</v>
      </c>
      <c r="G218" s="3" t="s">
        <v>15</v>
      </c>
      <c r="H218" s="3" t="s">
        <v>16</v>
      </c>
      <c r="I218" s="3" t="s">
        <v>17</v>
      </c>
      <c r="J218" s="3" t="s">
        <v>41</v>
      </c>
      <c r="K218" s="3" t="s">
        <v>18</v>
      </c>
      <c r="L218" s="3" t="s">
        <v>19</v>
      </c>
      <c r="M218" s="3" t="s">
        <v>20</v>
      </c>
      <c r="N218" s="3" t="s">
        <v>21</v>
      </c>
      <c r="O218" s="3" t="s">
        <v>22</v>
      </c>
      <c r="P218" s="3" t="s">
        <v>23</v>
      </c>
      <c r="Q218" s="3" t="s">
        <v>24</v>
      </c>
      <c r="R218" s="3" t="s">
        <v>26</v>
      </c>
      <c r="S218" s="3" t="s">
        <v>27</v>
      </c>
      <c r="T218" s="3" t="s">
        <v>42</v>
      </c>
      <c r="U218" s="3" t="s">
        <v>44</v>
      </c>
      <c r="V218" s="3" t="s">
        <v>1</v>
      </c>
      <c r="W218" s="3" t="s">
        <v>12</v>
      </c>
      <c r="X218" s="3" t="s">
        <v>43</v>
      </c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</row>
    <row r="219" spans="1:24" ht="12" customHeight="1">
      <c r="A219" s="1" t="s">
        <v>2</v>
      </c>
      <c r="B219" s="2">
        <v>9.903107949922898</v>
      </c>
      <c r="C219" s="2">
        <v>5.025743436638465</v>
      </c>
      <c r="D219" s="2">
        <v>3.4157981876111543</v>
      </c>
      <c r="E219" s="2">
        <v>4.186996525405029</v>
      </c>
      <c r="F219" s="2">
        <v>15.612214436512993</v>
      </c>
      <c r="G219" s="2">
        <v>0</v>
      </c>
      <c r="H219" s="2">
        <v>0</v>
      </c>
      <c r="I219" s="2">
        <v>0</v>
      </c>
      <c r="J219" s="2">
        <v>2.89741493057886</v>
      </c>
      <c r="K219" s="2">
        <v>1.4071794680265466</v>
      </c>
      <c r="L219" s="2">
        <v>3.4912903474587473</v>
      </c>
      <c r="M219" s="2">
        <v>0</v>
      </c>
      <c r="N219" s="2">
        <v>0.8478923511683156</v>
      </c>
      <c r="O219" s="2">
        <v>0.037216087217404964</v>
      </c>
      <c r="P219" s="2">
        <v>0</v>
      </c>
      <c r="Q219" s="2">
        <v>46.82485372054042</v>
      </c>
      <c r="R219" s="2">
        <f>Q219-B219</f>
        <v>36.92174577061752</v>
      </c>
      <c r="S219" s="2">
        <f>(E219+F219+G219+I219+K219)/(C219+D219+O219+P219+N219+M219+L219)</f>
        <v>1.654430411709872</v>
      </c>
      <c r="T219" s="2">
        <f>N219+O219+P219</f>
        <v>0.8851084383857206</v>
      </c>
      <c r="U219" s="2">
        <f>J219+L219+M219</f>
        <v>6.388705278037607</v>
      </c>
      <c r="V219" s="2">
        <f>C219</f>
        <v>5.025743436638465</v>
      </c>
      <c r="W219" s="2">
        <f>+D219</f>
        <v>3.4157981876111543</v>
      </c>
      <c r="X219" s="2">
        <f>E219+F219+G219+I219+K219</f>
        <v>21.20639042994457</v>
      </c>
    </row>
    <row r="220" spans="1:24" ht="12" customHeight="1">
      <c r="A220" s="1" t="s">
        <v>4</v>
      </c>
      <c r="B220" s="2">
        <v>4.2</v>
      </c>
      <c r="C220" s="2">
        <v>0</v>
      </c>
      <c r="D220" s="2">
        <v>1.1014094314818854</v>
      </c>
      <c r="E220" s="2">
        <v>0.46075844463219656</v>
      </c>
      <c r="F220" s="2">
        <v>9.653241280752928</v>
      </c>
      <c r="G220" s="2">
        <v>0</v>
      </c>
      <c r="H220" s="2">
        <v>0</v>
      </c>
      <c r="I220" s="2">
        <v>0</v>
      </c>
      <c r="J220" s="2">
        <v>2.7838475667556266</v>
      </c>
      <c r="K220" s="2">
        <v>1.0231842111530907</v>
      </c>
      <c r="L220" s="2">
        <v>1.9037002385862618</v>
      </c>
      <c r="M220" s="2">
        <v>0</v>
      </c>
      <c r="N220" s="2">
        <v>0.18481779236913026</v>
      </c>
      <c r="O220" s="2">
        <v>0</v>
      </c>
      <c r="P220" s="2">
        <v>0</v>
      </c>
      <c r="Q220" s="2">
        <v>22.09670427679488</v>
      </c>
      <c r="R220" s="2">
        <f>Q220-B220</f>
        <v>17.896704276794882</v>
      </c>
      <c r="S220" s="2">
        <f>(E220+F220+G220+I220+K220)/(C220+D220+O220+P220+N220+M220+L220)</f>
        <v>3.491359621083296</v>
      </c>
      <c r="T220" s="2">
        <f>N220+O220+P220</f>
        <v>0.18481779236913026</v>
      </c>
      <c r="U220" s="2">
        <f>J220+L220+M220</f>
        <v>4.687547805341889</v>
      </c>
      <c r="V220" s="2">
        <f>C220</f>
        <v>0</v>
      </c>
      <c r="W220" s="2">
        <f>+D220</f>
        <v>1.1014094314818854</v>
      </c>
      <c r="X220" s="2">
        <f>E220+F220+G220+I220+K220</f>
        <v>11.137183936538214</v>
      </c>
    </row>
    <row r="221" spans="2:24" ht="12" customHeight="1"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</row>
    <row r="222" spans="1:49" s="5" customFormat="1" ht="12" customHeight="1">
      <c r="A222" s="3" t="s">
        <v>65</v>
      </c>
      <c r="B222" s="3" t="s">
        <v>0</v>
      </c>
      <c r="C222" s="3" t="s">
        <v>1</v>
      </c>
      <c r="D222" s="3" t="s">
        <v>12</v>
      </c>
      <c r="E222" s="3" t="s">
        <v>13</v>
      </c>
      <c r="F222" s="3" t="s">
        <v>14</v>
      </c>
      <c r="G222" s="3" t="s">
        <v>15</v>
      </c>
      <c r="H222" s="3" t="s">
        <v>16</v>
      </c>
      <c r="I222" s="3" t="s">
        <v>17</v>
      </c>
      <c r="J222" s="3" t="s">
        <v>41</v>
      </c>
      <c r="K222" s="3" t="s">
        <v>18</v>
      </c>
      <c r="L222" s="3" t="s">
        <v>19</v>
      </c>
      <c r="M222" s="3" t="s">
        <v>20</v>
      </c>
      <c r="N222" s="3" t="s">
        <v>21</v>
      </c>
      <c r="O222" s="3" t="s">
        <v>22</v>
      </c>
      <c r="P222" s="3" t="s">
        <v>23</v>
      </c>
      <c r="Q222" s="3" t="s">
        <v>24</v>
      </c>
      <c r="R222" s="3" t="s">
        <v>26</v>
      </c>
      <c r="S222" s="3" t="s">
        <v>27</v>
      </c>
      <c r="T222" s="3" t="s">
        <v>42</v>
      </c>
      <c r="U222" s="3" t="s">
        <v>44</v>
      </c>
      <c r="V222" s="3" t="s">
        <v>1</v>
      </c>
      <c r="W222" s="3" t="s">
        <v>12</v>
      </c>
      <c r="X222" s="3" t="s">
        <v>43</v>
      </c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</row>
    <row r="223" spans="1:24" ht="12" customHeight="1">
      <c r="A223" s="1" t="s">
        <v>2</v>
      </c>
      <c r="B223" s="2">
        <v>2.9632850137713342</v>
      </c>
      <c r="C223" s="2">
        <v>3.5115043551365965</v>
      </c>
      <c r="D223" s="2">
        <v>2.688103065242101</v>
      </c>
      <c r="E223" s="2">
        <v>4.8245691180584</v>
      </c>
      <c r="F223" s="2">
        <v>15.696741419166981</v>
      </c>
      <c r="G223" s="2">
        <v>0</v>
      </c>
      <c r="H223" s="2">
        <v>0</v>
      </c>
      <c r="I223" s="2">
        <v>0</v>
      </c>
      <c r="J223" s="2">
        <v>2.7040333796760683</v>
      </c>
      <c r="K223" s="2">
        <v>0</v>
      </c>
      <c r="L223" s="2">
        <v>6.202055562986798</v>
      </c>
      <c r="M223" s="2">
        <v>0</v>
      </c>
      <c r="N223" s="2">
        <v>0.5555868499783657</v>
      </c>
      <c r="O223" s="2">
        <v>0.04482766128790923</v>
      </c>
      <c r="P223" s="2">
        <v>0</v>
      </c>
      <c r="Q223" s="2">
        <v>39.19070642530456</v>
      </c>
      <c r="R223" s="2">
        <f>Q223-B223</f>
        <v>36.22742141153323</v>
      </c>
      <c r="S223" s="2">
        <f>(E223+F223+G223+I223+K223)/(C223+D223+O223+P223+N223+M223+L223)</f>
        <v>1.578310123570492</v>
      </c>
      <c r="T223" s="2">
        <f>N223+O223+P223</f>
        <v>0.600414511266275</v>
      </c>
      <c r="U223" s="2">
        <f>J223+L223+M223</f>
        <v>8.906088942662866</v>
      </c>
      <c r="V223" s="2">
        <f>C223</f>
        <v>3.5115043551365965</v>
      </c>
      <c r="W223" s="2">
        <f>+D223</f>
        <v>2.688103065242101</v>
      </c>
      <c r="X223" s="2">
        <f>E223+F223+G223+I223+K223</f>
        <v>20.521310537225382</v>
      </c>
    </row>
    <row r="224" spans="1:24" ht="12" customHeight="1">
      <c r="A224" s="1" t="s">
        <v>4</v>
      </c>
      <c r="B224" s="2">
        <v>6.752479700099112</v>
      </c>
      <c r="C224" s="2">
        <v>0</v>
      </c>
      <c r="D224" s="2">
        <v>1.2168029391825061</v>
      </c>
      <c r="E224" s="2">
        <v>2.3141743922038325</v>
      </c>
      <c r="F224" s="2">
        <v>7.923979993039059</v>
      </c>
      <c r="G224" s="2">
        <v>0</v>
      </c>
      <c r="H224" s="2">
        <v>0</v>
      </c>
      <c r="I224" s="2">
        <v>0</v>
      </c>
      <c r="J224" s="2">
        <v>1.7033290952340772</v>
      </c>
      <c r="K224" s="2">
        <v>1.677624141563975</v>
      </c>
      <c r="L224" s="2">
        <v>3.3297616232339027</v>
      </c>
      <c r="M224" s="2">
        <v>0</v>
      </c>
      <c r="N224" s="2">
        <v>0.41326985404303285</v>
      </c>
      <c r="O224" s="2">
        <v>0</v>
      </c>
      <c r="P224" s="2">
        <v>0</v>
      </c>
      <c r="Q224" s="2">
        <v>25.3314217385995</v>
      </c>
      <c r="R224" s="2">
        <f>Q224-B224</f>
        <v>18.578942038500387</v>
      </c>
      <c r="S224" s="2">
        <f>(E224+F224+G224+I224+K224)/(C224+D224+O224+P224+N224+M224+L224)</f>
        <v>2.4024549060073053</v>
      </c>
      <c r="T224" s="2">
        <f>N224+O224+P224</f>
        <v>0.41326985404303285</v>
      </c>
      <c r="U224" s="2">
        <f>J224+L224+M224</f>
        <v>5.03309071846798</v>
      </c>
      <c r="V224" s="2">
        <f>C224</f>
        <v>0</v>
      </c>
      <c r="W224" s="2">
        <f>+D224</f>
        <v>1.2168029391825061</v>
      </c>
      <c r="X224" s="2">
        <f>E224+F224+G224+I224+K224</f>
        <v>11.915778526806866</v>
      </c>
    </row>
    <row r="225" spans="2:24" ht="12" customHeight="1"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</row>
    <row r="226" spans="1:49" s="5" customFormat="1" ht="12" customHeight="1">
      <c r="A226" s="3" t="s">
        <v>66</v>
      </c>
      <c r="B226" s="3" t="s">
        <v>0</v>
      </c>
      <c r="C226" s="3" t="s">
        <v>1</v>
      </c>
      <c r="D226" s="3" t="s">
        <v>12</v>
      </c>
      <c r="E226" s="3" t="s">
        <v>13</v>
      </c>
      <c r="F226" s="3" t="s">
        <v>14</v>
      </c>
      <c r="G226" s="3" t="s">
        <v>15</v>
      </c>
      <c r="H226" s="3" t="s">
        <v>16</v>
      </c>
      <c r="I226" s="3" t="s">
        <v>17</v>
      </c>
      <c r="J226" s="3" t="s">
        <v>41</v>
      </c>
      <c r="K226" s="3" t="s">
        <v>18</v>
      </c>
      <c r="L226" s="3" t="s">
        <v>19</v>
      </c>
      <c r="M226" s="3" t="s">
        <v>20</v>
      </c>
      <c r="N226" s="3" t="s">
        <v>21</v>
      </c>
      <c r="O226" s="3" t="s">
        <v>22</v>
      </c>
      <c r="P226" s="3" t="s">
        <v>23</v>
      </c>
      <c r="Q226" s="3" t="s">
        <v>24</v>
      </c>
      <c r="R226" s="3" t="s">
        <v>26</v>
      </c>
      <c r="S226" s="3" t="s">
        <v>27</v>
      </c>
      <c r="T226" s="3" t="s">
        <v>42</v>
      </c>
      <c r="U226" s="3" t="s">
        <v>44</v>
      </c>
      <c r="V226" s="3" t="s">
        <v>1</v>
      </c>
      <c r="W226" s="3" t="s">
        <v>12</v>
      </c>
      <c r="X226" s="3" t="s">
        <v>43</v>
      </c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  <c r="AR226" s="6"/>
      <c r="AS226" s="6"/>
      <c r="AT226" s="6"/>
      <c r="AU226" s="6"/>
      <c r="AV226" s="6"/>
      <c r="AW226" s="6"/>
    </row>
    <row r="227" spans="1:24" ht="12" customHeight="1">
      <c r="A227" s="1" t="s">
        <v>2</v>
      </c>
      <c r="B227" s="2">
        <v>5.244610032976967</v>
      </c>
      <c r="C227" s="2">
        <v>0</v>
      </c>
      <c r="D227" s="2">
        <v>0.6126630688413648</v>
      </c>
      <c r="E227" s="2">
        <v>1.192449071715286</v>
      </c>
      <c r="F227" s="2">
        <v>8.768658530494115</v>
      </c>
      <c r="G227" s="2">
        <v>0</v>
      </c>
      <c r="H227" s="2">
        <v>0</v>
      </c>
      <c r="I227" s="2">
        <v>0</v>
      </c>
      <c r="J227" s="2">
        <v>2.425594276968729</v>
      </c>
      <c r="K227" s="2">
        <v>0</v>
      </c>
      <c r="L227" s="2">
        <v>7.270866600738197</v>
      </c>
      <c r="M227" s="2">
        <v>0</v>
      </c>
      <c r="N227" s="2">
        <v>0.4634146598161722</v>
      </c>
      <c r="O227" s="2">
        <v>0</v>
      </c>
      <c r="P227" s="2">
        <v>0</v>
      </c>
      <c r="Q227" s="2">
        <v>25.97825624155083</v>
      </c>
      <c r="R227" s="2">
        <f>Q227-B227</f>
        <v>20.733646208573866</v>
      </c>
      <c r="S227" s="2">
        <f>(E227+F227+G227+I227+K227)/(C227+D227+O227+P227+N227+M227+L227)</f>
        <v>1.1933837353064654</v>
      </c>
      <c r="T227" s="2">
        <f>N227+O227+P227</f>
        <v>0.4634146598161722</v>
      </c>
      <c r="U227" s="2">
        <f>J227+L227+M227</f>
        <v>9.696460877706926</v>
      </c>
      <c r="V227" s="2">
        <f>C227</f>
        <v>0</v>
      </c>
      <c r="W227" s="2">
        <f>+D227</f>
        <v>0.6126630688413648</v>
      </c>
      <c r="X227" s="2">
        <f>E227+F227+G227+I227+K227</f>
        <v>9.9611076022094</v>
      </c>
    </row>
    <row r="228" spans="1:24" ht="12" customHeight="1">
      <c r="A228" s="1" t="s">
        <v>4</v>
      </c>
      <c r="B228" s="2">
        <v>4.24633020769306</v>
      </c>
      <c r="C228" s="2">
        <v>0</v>
      </c>
      <c r="D228" s="2">
        <v>0.5179520544753251</v>
      </c>
      <c r="E228" s="2">
        <v>2.3422732539206352</v>
      </c>
      <c r="F228" s="2">
        <v>1.4476708887358347</v>
      </c>
      <c r="G228" s="2">
        <v>0.3029029183525895</v>
      </c>
      <c r="H228" s="2">
        <v>0</v>
      </c>
      <c r="I228" s="2">
        <v>0</v>
      </c>
      <c r="J228" s="2">
        <v>2.206779035486453</v>
      </c>
      <c r="K228" s="2">
        <v>2.382347989513714</v>
      </c>
      <c r="L228" s="2">
        <v>4.287868881446949</v>
      </c>
      <c r="M228" s="2">
        <v>0</v>
      </c>
      <c r="N228" s="2">
        <v>0.3175530821792514</v>
      </c>
      <c r="O228" s="2">
        <v>0</v>
      </c>
      <c r="P228" s="2">
        <v>0</v>
      </c>
      <c r="Q228" s="2">
        <v>18.051678311803812</v>
      </c>
      <c r="R228" s="2">
        <f>Q228-B228</f>
        <v>13.805348104110752</v>
      </c>
      <c r="S228" s="2">
        <f>(E228+F228+G228+I228+K228)/(C228+D228+O228+P228+N228+M228+L228)</f>
        <v>1.2638536690167639</v>
      </c>
      <c r="T228" s="2">
        <f>N228+O228+P228</f>
        <v>0.3175530821792514</v>
      </c>
      <c r="U228" s="2">
        <f>J228+L228+M228</f>
        <v>6.494647916933402</v>
      </c>
      <c r="V228" s="2">
        <f>C228</f>
        <v>0</v>
      </c>
      <c r="W228" s="2">
        <f>+D228</f>
        <v>0.5179520544753251</v>
      </c>
      <c r="X228" s="2">
        <f>E228+F228+G228+I228+K228</f>
        <v>6.475195050522773</v>
      </c>
    </row>
    <row r="229" spans="2:24" ht="12" customHeight="1"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</row>
    <row r="230" spans="1:49" s="5" customFormat="1" ht="12" customHeight="1">
      <c r="A230" s="3" t="s">
        <v>69</v>
      </c>
      <c r="B230" s="3" t="s">
        <v>0</v>
      </c>
      <c r="C230" s="3" t="s">
        <v>1</v>
      </c>
      <c r="D230" s="3" t="s">
        <v>12</v>
      </c>
      <c r="E230" s="3" t="s">
        <v>13</v>
      </c>
      <c r="F230" s="3" t="s">
        <v>14</v>
      </c>
      <c r="G230" s="3" t="s">
        <v>15</v>
      </c>
      <c r="H230" s="3" t="s">
        <v>16</v>
      </c>
      <c r="I230" s="3" t="s">
        <v>17</v>
      </c>
      <c r="J230" s="3" t="s">
        <v>41</v>
      </c>
      <c r="K230" s="3" t="s">
        <v>18</v>
      </c>
      <c r="L230" s="3" t="s">
        <v>19</v>
      </c>
      <c r="M230" s="3" t="s">
        <v>20</v>
      </c>
      <c r="N230" s="3" t="s">
        <v>21</v>
      </c>
      <c r="O230" s="3" t="s">
        <v>22</v>
      </c>
      <c r="P230" s="3" t="s">
        <v>23</v>
      </c>
      <c r="Q230" s="3" t="s">
        <v>24</v>
      </c>
      <c r="R230" s="3" t="s">
        <v>26</v>
      </c>
      <c r="S230" s="3" t="s">
        <v>27</v>
      </c>
      <c r="T230" s="3" t="s">
        <v>42</v>
      </c>
      <c r="U230" s="3" t="s">
        <v>44</v>
      </c>
      <c r="V230" s="3" t="s">
        <v>1</v>
      </c>
      <c r="W230" s="3" t="s">
        <v>12</v>
      </c>
      <c r="X230" s="3" t="s">
        <v>43</v>
      </c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  <c r="AM230" s="6"/>
      <c r="AN230" s="6"/>
      <c r="AO230" s="6"/>
      <c r="AP230" s="6"/>
      <c r="AQ230" s="6"/>
      <c r="AR230" s="6"/>
      <c r="AS230" s="6"/>
      <c r="AT230" s="6"/>
      <c r="AU230" s="6"/>
      <c r="AV230" s="6"/>
      <c r="AW230" s="6"/>
    </row>
    <row r="231" spans="1:24" ht="12" customHeight="1">
      <c r="A231" s="1" t="s">
        <v>71</v>
      </c>
      <c r="B231" s="7">
        <v>13.824337691214133</v>
      </c>
      <c r="C231" s="7">
        <v>1.0018805919165032</v>
      </c>
      <c r="D231" s="2">
        <v>2.9286170835114187</v>
      </c>
      <c r="E231" s="2">
        <v>0.799975670519104</v>
      </c>
      <c r="F231" s="2">
        <v>0.8856582679631583</v>
      </c>
      <c r="G231" s="2">
        <v>0.24779047435444376</v>
      </c>
      <c r="H231" s="2">
        <v>0</v>
      </c>
      <c r="I231" s="2">
        <v>0</v>
      </c>
      <c r="J231" s="2">
        <v>0.9813355947553822</v>
      </c>
      <c r="K231" s="2">
        <v>1.4265026531864862</v>
      </c>
      <c r="L231" s="2">
        <v>3.8621244674756765</v>
      </c>
      <c r="M231" s="2">
        <v>0</v>
      </c>
      <c r="N231" s="2">
        <v>1.0658258134377168</v>
      </c>
      <c r="O231" s="2">
        <v>0</v>
      </c>
      <c r="P231" s="2">
        <v>0</v>
      </c>
      <c r="Q231" s="2">
        <v>27.02404830833402</v>
      </c>
      <c r="R231" s="2">
        <f>Q231-B231</f>
        <v>13.199710617119887</v>
      </c>
      <c r="S231" s="2">
        <f>(E231+F231+G231+I231+K231)/(C231+D231+O231+P231+N231+M231+L231)</f>
        <v>0.3792907157757799</v>
      </c>
      <c r="T231" s="2">
        <f>N231+O231+P231</f>
        <v>1.0658258134377168</v>
      </c>
      <c r="U231" s="2">
        <f>J231+L231+M231</f>
        <v>4.843460062231059</v>
      </c>
      <c r="V231" s="2">
        <f>C231</f>
        <v>1.0018805919165032</v>
      </c>
      <c r="W231" s="2">
        <f>+D231</f>
        <v>2.9286170835114187</v>
      </c>
      <c r="X231" s="2">
        <f>E231+F231+G231+I231+K231</f>
        <v>3.359927066023192</v>
      </c>
    </row>
    <row r="232" spans="2:24" ht="12" customHeight="1">
      <c r="B232" s="7"/>
      <c r="C232" s="7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</row>
    <row r="233" spans="1:49" s="5" customFormat="1" ht="12" customHeight="1">
      <c r="A233" s="3" t="s">
        <v>70</v>
      </c>
      <c r="B233" s="3" t="s">
        <v>0</v>
      </c>
      <c r="C233" s="3" t="s">
        <v>1</v>
      </c>
      <c r="D233" s="3" t="s">
        <v>12</v>
      </c>
      <c r="E233" s="3" t="s">
        <v>13</v>
      </c>
      <c r="F233" s="3" t="s">
        <v>14</v>
      </c>
      <c r="G233" s="3" t="s">
        <v>15</v>
      </c>
      <c r="H233" s="3" t="s">
        <v>16</v>
      </c>
      <c r="I233" s="3" t="s">
        <v>17</v>
      </c>
      <c r="J233" s="3" t="s">
        <v>41</v>
      </c>
      <c r="K233" s="3" t="s">
        <v>18</v>
      </c>
      <c r="L233" s="3" t="s">
        <v>19</v>
      </c>
      <c r="M233" s="3" t="s">
        <v>20</v>
      </c>
      <c r="N233" s="3" t="s">
        <v>21</v>
      </c>
      <c r="O233" s="3" t="s">
        <v>22</v>
      </c>
      <c r="P233" s="3" t="s">
        <v>23</v>
      </c>
      <c r="Q233" s="3" t="s">
        <v>24</v>
      </c>
      <c r="R233" s="3" t="s">
        <v>26</v>
      </c>
      <c r="S233" s="3" t="s">
        <v>27</v>
      </c>
      <c r="T233" s="3" t="s">
        <v>42</v>
      </c>
      <c r="U233" s="3" t="s">
        <v>44</v>
      </c>
      <c r="V233" s="3" t="s">
        <v>1</v>
      </c>
      <c r="W233" s="3" t="s">
        <v>12</v>
      </c>
      <c r="X233" s="3" t="s">
        <v>43</v>
      </c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"/>
      <c r="AM233" s="6"/>
      <c r="AN233" s="6"/>
      <c r="AO233" s="6"/>
      <c r="AP233" s="6"/>
      <c r="AQ233" s="6"/>
      <c r="AR233" s="6"/>
      <c r="AS233" s="6"/>
      <c r="AT233" s="6"/>
      <c r="AU233" s="6"/>
      <c r="AV233" s="6"/>
      <c r="AW233" s="6"/>
    </row>
    <row r="234" spans="1:24" ht="12" customHeight="1">
      <c r="A234" s="1" t="s">
        <v>2</v>
      </c>
      <c r="B234" s="2">
        <v>7.074424506427785</v>
      </c>
      <c r="C234" s="2">
        <v>0</v>
      </c>
      <c r="D234" s="2">
        <v>1.9785908884281525</v>
      </c>
      <c r="E234" s="2">
        <v>0.862355475818329</v>
      </c>
      <c r="F234" s="2">
        <v>2.94761960810862</v>
      </c>
      <c r="G234" s="2">
        <v>1.0440623606807344</v>
      </c>
      <c r="H234" s="2">
        <v>0</v>
      </c>
      <c r="I234" s="2">
        <v>0</v>
      </c>
      <c r="J234" s="2">
        <v>1.2165159762225146</v>
      </c>
      <c r="K234" s="2">
        <v>1.426464011165012</v>
      </c>
      <c r="L234" s="2">
        <v>7.774217477561193</v>
      </c>
      <c r="M234" s="2">
        <v>0</v>
      </c>
      <c r="N234" s="2">
        <v>0.3738590552957907</v>
      </c>
      <c r="O234" s="2">
        <v>0</v>
      </c>
      <c r="P234" s="2">
        <v>0</v>
      </c>
      <c r="Q234" s="2">
        <v>24.698109359708134</v>
      </c>
      <c r="R234" s="2">
        <f>Q234-B234</f>
        <v>17.62368485328035</v>
      </c>
      <c r="S234" s="2">
        <f>(E234+F234+G234+I234+K234)/(C234+D234+O234+P234+N234+M234+L234)</f>
        <v>0.6201943042556899</v>
      </c>
      <c r="T234" s="2">
        <f>N234+O234+P234</f>
        <v>0.3738590552957907</v>
      </c>
      <c r="U234" s="2">
        <f>J234+L234+M234</f>
        <v>8.990733453783708</v>
      </c>
      <c r="V234" s="2">
        <f>C234</f>
        <v>0</v>
      </c>
      <c r="W234" s="2">
        <f>+D234</f>
        <v>1.9785908884281525</v>
      </c>
      <c r="X234" s="2">
        <f>E234+F234+G234+I234+K234</f>
        <v>6.280501455772696</v>
      </c>
    </row>
    <row r="235" spans="2:24" ht="12" customHeight="1"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</row>
    <row r="236" spans="1:49" s="5" customFormat="1" ht="12" customHeight="1">
      <c r="A236" s="3" t="s">
        <v>67</v>
      </c>
      <c r="B236" s="3" t="s">
        <v>0</v>
      </c>
      <c r="C236" s="3" t="s">
        <v>1</v>
      </c>
      <c r="D236" s="3" t="s">
        <v>12</v>
      </c>
      <c r="E236" s="3" t="s">
        <v>13</v>
      </c>
      <c r="F236" s="3" t="s">
        <v>14</v>
      </c>
      <c r="G236" s="3" t="s">
        <v>15</v>
      </c>
      <c r="H236" s="3" t="s">
        <v>16</v>
      </c>
      <c r="I236" s="3" t="s">
        <v>17</v>
      </c>
      <c r="J236" s="3" t="s">
        <v>41</v>
      </c>
      <c r="K236" s="3" t="s">
        <v>18</v>
      </c>
      <c r="L236" s="3" t="s">
        <v>19</v>
      </c>
      <c r="M236" s="3" t="s">
        <v>20</v>
      </c>
      <c r="N236" s="3" t="s">
        <v>21</v>
      </c>
      <c r="O236" s="3" t="s">
        <v>22</v>
      </c>
      <c r="P236" s="3" t="s">
        <v>23</v>
      </c>
      <c r="Q236" s="3" t="s">
        <v>24</v>
      </c>
      <c r="R236" s="3" t="s">
        <v>26</v>
      </c>
      <c r="S236" s="3" t="s">
        <v>27</v>
      </c>
      <c r="T236" s="3" t="s">
        <v>42</v>
      </c>
      <c r="U236" s="3" t="s">
        <v>44</v>
      </c>
      <c r="V236" s="3" t="s">
        <v>1</v>
      </c>
      <c r="W236" s="3" t="s">
        <v>12</v>
      </c>
      <c r="X236" s="3" t="s">
        <v>43</v>
      </c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"/>
      <c r="AM236" s="6"/>
      <c r="AN236" s="6"/>
      <c r="AO236" s="6"/>
      <c r="AP236" s="6"/>
      <c r="AQ236" s="6"/>
      <c r="AR236" s="6"/>
      <c r="AS236" s="6"/>
      <c r="AT236" s="6"/>
      <c r="AU236" s="6"/>
      <c r="AV236" s="6"/>
      <c r="AW236" s="6"/>
    </row>
    <row r="237" spans="1:24" ht="12" customHeight="1">
      <c r="A237" s="1" t="s">
        <v>2</v>
      </c>
      <c r="B237" s="2">
        <v>5.3785450440359766</v>
      </c>
      <c r="C237" s="2">
        <v>0</v>
      </c>
      <c r="D237" s="2">
        <v>0.39270190926489057</v>
      </c>
      <c r="E237" s="2">
        <v>0.8843007212757192</v>
      </c>
      <c r="F237" s="2">
        <v>1.1922528824904983</v>
      </c>
      <c r="G237" s="2">
        <v>0.16307061074704943</v>
      </c>
      <c r="H237" s="2">
        <v>0</v>
      </c>
      <c r="I237" s="2">
        <v>0</v>
      </c>
      <c r="J237" s="2">
        <v>1.0191294064381966</v>
      </c>
      <c r="K237" s="2">
        <v>2.6483297858703647</v>
      </c>
      <c r="L237" s="2">
        <v>8.432460516387625</v>
      </c>
      <c r="M237" s="2">
        <v>0</v>
      </c>
      <c r="N237" s="2">
        <v>0.6240314019182277</v>
      </c>
      <c r="O237" s="2">
        <v>0.06353633593456288</v>
      </c>
      <c r="P237" s="2">
        <v>0</v>
      </c>
      <c r="Q237" s="2">
        <v>20.798358614363114</v>
      </c>
      <c r="R237" s="2">
        <f>Q237-B237</f>
        <v>15.419813570327136</v>
      </c>
      <c r="S237" s="2">
        <f>(E237+F237+G237+I237+K237)/(C237+D237+O237+P237+N237+M237+L237)</f>
        <v>0.513832928756437</v>
      </c>
      <c r="T237" s="2">
        <f>N237+O237+P237</f>
        <v>0.6875677378527906</v>
      </c>
      <c r="U237" s="2">
        <f>J237+L237+M237</f>
        <v>9.451589922825821</v>
      </c>
      <c r="V237" s="2">
        <f>C237</f>
        <v>0</v>
      </c>
      <c r="W237" s="2">
        <f>+D237</f>
        <v>0.39270190926489057</v>
      </c>
      <c r="X237" s="2">
        <f>E237+F237+G237+I237+K237</f>
        <v>4.8879540003836315</v>
      </c>
    </row>
    <row r="238" spans="1:24" ht="12" customHeight="1">
      <c r="A238" s="1" t="s">
        <v>5</v>
      </c>
      <c r="B238" s="2">
        <v>4.204281573573342</v>
      </c>
      <c r="C238" s="2">
        <v>0.7918865477643025</v>
      </c>
      <c r="D238" s="2">
        <v>0.5633938446388186</v>
      </c>
      <c r="E238" s="2">
        <v>0.5989070342445643</v>
      </c>
      <c r="F238" s="2">
        <v>3.9268800902574195</v>
      </c>
      <c r="G238" s="2">
        <v>0</v>
      </c>
      <c r="H238" s="2">
        <v>0</v>
      </c>
      <c r="I238" s="2">
        <v>0</v>
      </c>
      <c r="J238" s="2">
        <v>1.8367957913168438</v>
      </c>
      <c r="K238" s="2">
        <v>1.394455981188512</v>
      </c>
      <c r="L238" s="2">
        <v>3.3334494678271502</v>
      </c>
      <c r="M238" s="2">
        <v>0</v>
      </c>
      <c r="N238" s="2">
        <v>0.2860394740968734</v>
      </c>
      <c r="O238" s="2">
        <v>0</v>
      </c>
      <c r="P238" s="2">
        <v>0</v>
      </c>
      <c r="Q238" s="2">
        <v>16.936089804907827</v>
      </c>
      <c r="R238" s="2">
        <f>Q238-B238</f>
        <v>12.731808231334485</v>
      </c>
      <c r="S238" s="2">
        <f>(E238+F238+G238+I238+K238)/(C238+D238+O238+P238+N238+M238+L238)</f>
        <v>1.1900537910048103</v>
      </c>
      <c r="T238" s="2">
        <f>N238+O238+P238</f>
        <v>0.2860394740968734</v>
      </c>
      <c r="U238" s="2">
        <f>J238+L238+M238</f>
        <v>5.170245259143994</v>
      </c>
      <c r="V238" s="2">
        <f>C238</f>
        <v>0.7918865477643025</v>
      </c>
      <c r="W238" s="2">
        <f>+D238</f>
        <v>0.5633938446388186</v>
      </c>
      <c r="X238" s="2">
        <f>E238+F238+G238+I238+K238</f>
        <v>5.920243105690496</v>
      </c>
    </row>
    <row r="239" spans="2:24" ht="12" customHeight="1"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</row>
    <row r="240" spans="1:49" s="5" customFormat="1" ht="12" customHeight="1">
      <c r="A240" s="3" t="s">
        <v>68</v>
      </c>
      <c r="B240" s="3" t="s">
        <v>0</v>
      </c>
      <c r="C240" s="3" t="s">
        <v>1</v>
      </c>
      <c r="D240" s="3" t="s">
        <v>12</v>
      </c>
      <c r="E240" s="3" t="s">
        <v>13</v>
      </c>
      <c r="F240" s="3" t="s">
        <v>14</v>
      </c>
      <c r="G240" s="3" t="s">
        <v>15</v>
      </c>
      <c r="H240" s="3" t="s">
        <v>16</v>
      </c>
      <c r="I240" s="3" t="s">
        <v>17</v>
      </c>
      <c r="J240" s="3" t="s">
        <v>41</v>
      </c>
      <c r="K240" s="3" t="s">
        <v>18</v>
      </c>
      <c r="L240" s="3" t="s">
        <v>19</v>
      </c>
      <c r="M240" s="3" t="s">
        <v>20</v>
      </c>
      <c r="N240" s="3" t="s">
        <v>21</v>
      </c>
      <c r="O240" s="3" t="s">
        <v>22</v>
      </c>
      <c r="P240" s="3" t="s">
        <v>23</v>
      </c>
      <c r="Q240" s="3" t="s">
        <v>24</v>
      </c>
      <c r="R240" s="3" t="s">
        <v>26</v>
      </c>
      <c r="S240" s="3" t="s">
        <v>27</v>
      </c>
      <c r="T240" s="3" t="s">
        <v>42</v>
      </c>
      <c r="U240" s="3" t="s">
        <v>44</v>
      </c>
      <c r="V240" s="3" t="s">
        <v>1</v>
      </c>
      <c r="W240" s="3" t="s">
        <v>12</v>
      </c>
      <c r="X240" s="3" t="s">
        <v>43</v>
      </c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  <c r="AN240" s="6"/>
      <c r="AO240" s="6"/>
      <c r="AP240" s="6"/>
      <c r="AQ240" s="6"/>
      <c r="AR240" s="6"/>
      <c r="AS240" s="6"/>
      <c r="AT240" s="6"/>
      <c r="AU240" s="6"/>
      <c r="AV240" s="6"/>
      <c r="AW240" s="6"/>
    </row>
    <row r="241" spans="1:24" ht="12" customHeight="1">
      <c r="A241" s="1" t="s">
        <v>2</v>
      </c>
      <c r="B241" s="2">
        <v>8.419415465015913</v>
      </c>
      <c r="C241" s="2">
        <v>1.929903512498651</v>
      </c>
      <c r="D241" s="2">
        <v>3.999567462999915</v>
      </c>
      <c r="E241" s="2">
        <v>1.1520372845165643</v>
      </c>
      <c r="F241" s="2">
        <v>9.672277262271667</v>
      </c>
      <c r="G241" s="2">
        <v>0</v>
      </c>
      <c r="H241" s="2">
        <v>0</v>
      </c>
      <c r="I241" s="2">
        <v>0</v>
      </c>
      <c r="J241" s="2">
        <v>1.5914628783952909</v>
      </c>
      <c r="K241" s="2">
        <v>2.87468059642616</v>
      </c>
      <c r="L241" s="2">
        <v>5.838238085862959</v>
      </c>
      <c r="M241" s="2">
        <v>0</v>
      </c>
      <c r="N241" s="2">
        <v>0.9333553028263515</v>
      </c>
      <c r="O241" s="2">
        <v>0.03877513661837617</v>
      </c>
      <c r="P241" s="2">
        <v>0</v>
      </c>
      <c r="Q241" s="2">
        <v>36.449712987431845</v>
      </c>
      <c r="R241" s="2">
        <f>Q241-B241</f>
        <v>28.030297522415932</v>
      </c>
      <c r="S241" s="2">
        <f>(E241+F241+G241+I241+K241)/(C241+D241+O241+P241+N241+M241+L241)</f>
        <v>1.0752878905850767</v>
      </c>
      <c r="T241" s="2">
        <f>N241+O241+P241</f>
        <v>0.9721304394447277</v>
      </c>
      <c r="U241" s="2">
        <f>J241+L241+M241</f>
        <v>7.42970096425825</v>
      </c>
      <c r="V241" s="2">
        <f>C241</f>
        <v>1.929903512498651</v>
      </c>
      <c r="W241" s="2">
        <f>+D241</f>
        <v>3.999567462999915</v>
      </c>
      <c r="X241" s="2">
        <f>E241+F241+G241+I241+K241</f>
        <v>13.698995143214391</v>
      </c>
    </row>
    <row r="242" spans="1:24" ht="12" customHeight="1">
      <c r="A242" s="1" t="s">
        <v>71</v>
      </c>
      <c r="B242" s="2">
        <v>9.747619751749902</v>
      </c>
      <c r="C242" s="2">
        <v>0</v>
      </c>
      <c r="D242" s="2">
        <v>0.9432822975928785</v>
      </c>
      <c r="E242" s="2">
        <v>0.8100555551816786</v>
      </c>
      <c r="F242" s="2">
        <v>1.83871967548529</v>
      </c>
      <c r="G242" s="2">
        <v>0</v>
      </c>
      <c r="H242" s="2">
        <v>0</v>
      </c>
      <c r="I242" s="2">
        <v>0</v>
      </c>
      <c r="J242" s="2">
        <v>1.837332922647332</v>
      </c>
      <c r="K242" s="2">
        <v>1.0392278850455132</v>
      </c>
      <c r="L242" s="2">
        <v>4.906220288167294</v>
      </c>
      <c r="M242" s="2">
        <v>0</v>
      </c>
      <c r="N242" s="2">
        <v>0.611681118891737</v>
      </c>
      <c r="O242" s="2">
        <v>0</v>
      </c>
      <c r="P242" s="2">
        <v>0</v>
      </c>
      <c r="Q242" s="2">
        <v>21.734139494761628</v>
      </c>
      <c r="R242" s="2">
        <f>Q242-B242</f>
        <v>11.986519743011726</v>
      </c>
      <c r="S242" s="2">
        <f>(E242+F242+G242+I242+K242)/(C242+D242+O242+P242+N242+M242+L242)</f>
        <v>0.5707937251586271</v>
      </c>
      <c r="T242" s="2">
        <f>N242+O242+P242</f>
        <v>0.611681118891737</v>
      </c>
      <c r="U242" s="2">
        <f>J242+L242+M242</f>
        <v>6.743553210814626</v>
      </c>
      <c r="V242" s="2">
        <f>C242</f>
        <v>0</v>
      </c>
      <c r="W242" s="2">
        <f>+D242</f>
        <v>0.9432822975928785</v>
      </c>
      <c r="X242" s="2">
        <f>E242+F242+G242+I242+K242</f>
        <v>3.688003115712482</v>
      </c>
    </row>
  </sheetData>
  <mergeCells count="3">
    <mergeCell ref="A1:A2"/>
    <mergeCell ref="Y2:Y3"/>
    <mergeCell ref="B1:C1"/>
  </mergeCells>
  <printOptions/>
  <pageMargins left="0.75" right="0.75" top="1" bottom="1" header="0.4921259845" footer="0.4921259845"/>
  <pageSetup fitToHeight="2" fitToWidth="1"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 </cp:lastModifiedBy>
  <cp:lastPrinted>2005-11-16T12:25:29Z</cp:lastPrinted>
  <dcterms:created xsi:type="dcterms:W3CDTF">1996-11-27T10:00:04Z</dcterms:created>
  <dcterms:modified xsi:type="dcterms:W3CDTF">2007-10-18T10:51:22Z</dcterms:modified>
  <cp:category/>
  <cp:version/>
  <cp:contentType/>
  <cp:contentStatus/>
</cp:coreProperties>
</file>