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9740" yWindow="100" windowWidth="18640" windowHeight="19360" tabRatio="500"/>
  </bookViews>
  <sheets>
    <sheet name="Sheet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3" i="1" l="1"/>
  <c r="E102" i="1"/>
  <c r="C107" i="1"/>
  <c r="C106" i="1"/>
  <c r="C105" i="1"/>
  <c r="C104" i="1"/>
  <c r="C103" i="1"/>
  <c r="C102" i="1"/>
  <c r="F107" i="1"/>
  <c r="E107" i="1"/>
  <c r="F106" i="1"/>
  <c r="E106" i="1"/>
  <c r="F105" i="1"/>
  <c r="E105" i="1"/>
  <c r="F104" i="1"/>
  <c r="E104" i="1"/>
  <c r="F103" i="1"/>
  <c r="E103" i="1"/>
  <c r="D107" i="1"/>
  <c r="D106" i="1"/>
  <c r="D105" i="1"/>
  <c r="D104" i="1"/>
  <c r="D103" i="1"/>
  <c r="D102" i="1"/>
</calcChain>
</file>

<file path=xl/sharedStrings.xml><?xml version="1.0" encoding="utf-8"?>
<sst xmlns="http://schemas.openxmlformats.org/spreadsheetml/2006/main" count="144" uniqueCount="35">
  <si>
    <t>Depth (m)</t>
  </si>
  <si>
    <t>Table 1. Station location and NO3+NO2 d15N values measured for the OUTPACE long duration ("LD") stations.</t>
  </si>
  <si>
    <t>Long Duration Station "A"</t>
  </si>
  <si>
    <t>Long Duration Station "B"</t>
  </si>
  <si>
    <t>Date: 20 March 2015</t>
  </si>
  <si>
    <t>Long Duration Station "C"</t>
  </si>
  <si>
    <t>Date: 28 March 2015</t>
  </si>
  <si>
    <t>Date: 2 March 2015</t>
  </si>
  <si>
    <t>Station Number</t>
  </si>
  <si>
    <t>no data</t>
  </si>
  <si>
    <t>Date: 30 March 2015</t>
  </si>
  <si>
    <t>Date: 12 March 2015</t>
  </si>
  <si>
    <t>Date: 4 March 2015</t>
  </si>
  <si>
    <t>Date: 23 February 2015</t>
  </si>
  <si>
    <r>
      <t>NO</t>
    </r>
    <r>
      <rPr>
        <vertAlign val="subscript"/>
        <sz val="12"/>
        <color theme="1"/>
        <rFont val="Arial"/>
      </rPr>
      <t>3</t>
    </r>
    <r>
      <rPr>
        <vertAlign val="superscript"/>
        <sz val="12"/>
        <color theme="1"/>
        <rFont val="Arial"/>
      </rPr>
      <t>-</t>
    </r>
    <r>
      <rPr>
        <sz val="12"/>
        <color theme="1"/>
        <rFont val="Arial"/>
      </rPr>
      <t>+NO</t>
    </r>
    <r>
      <rPr>
        <vertAlign val="subscript"/>
        <sz val="12"/>
        <color theme="1"/>
        <rFont val="Arial"/>
      </rPr>
      <t>2</t>
    </r>
    <r>
      <rPr>
        <vertAlign val="superscript"/>
        <sz val="12"/>
        <color theme="1"/>
        <rFont val="Arial"/>
      </rPr>
      <t>-</t>
    </r>
    <r>
      <rPr>
        <sz val="12"/>
        <color theme="1"/>
        <rFont val="Arial"/>
      </rPr>
      <t xml:space="preserve"> </t>
    </r>
    <r>
      <rPr>
        <sz val="12"/>
        <color theme="1"/>
        <rFont val="Symbol"/>
      </rPr>
      <t>d</t>
    </r>
    <r>
      <rPr>
        <vertAlign val="superscript"/>
        <sz val="12"/>
        <color theme="1"/>
        <rFont val="Arial"/>
      </rPr>
      <t>15</t>
    </r>
    <r>
      <rPr>
        <sz val="12"/>
        <color theme="1"/>
        <rFont val="Arial"/>
      </rPr>
      <t>N  (‰ vs. air)</t>
    </r>
  </si>
  <si>
    <r>
      <t>NO</t>
    </r>
    <r>
      <rPr>
        <vertAlign val="subscript"/>
        <sz val="12"/>
        <color theme="1"/>
        <rFont val="Arial"/>
      </rPr>
      <t>3</t>
    </r>
    <r>
      <rPr>
        <vertAlign val="superscript"/>
        <sz val="12"/>
        <color theme="1"/>
        <rFont val="Arial"/>
      </rPr>
      <t>-</t>
    </r>
    <r>
      <rPr>
        <sz val="12"/>
        <color theme="1"/>
        <rFont val="Arial"/>
      </rPr>
      <t>+NO</t>
    </r>
    <r>
      <rPr>
        <vertAlign val="subscript"/>
        <sz val="12"/>
        <color theme="1"/>
        <rFont val="Arial"/>
      </rPr>
      <t>2</t>
    </r>
    <r>
      <rPr>
        <vertAlign val="superscript"/>
        <sz val="12"/>
        <color theme="1"/>
        <rFont val="Arial"/>
      </rPr>
      <t>-</t>
    </r>
    <r>
      <rPr>
        <sz val="12"/>
        <color theme="1"/>
        <rFont val="Arial"/>
      </rPr>
      <t xml:space="preserve"> </t>
    </r>
    <r>
      <rPr>
        <sz val="12"/>
        <color theme="1"/>
        <rFont val="Symbol"/>
      </rPr>
      <t>d</t>
    </r>
    <r>
      <rPr>
        <vertAlign val="superscript"/>
        <sz val="12"/>
        <color theme="1"/>
        <rFont val="Arial"/>
      </rPr>
      <t>15</t>
    </r>
    <r>
      <rPr>
        <sz val="12"/>
        <color theme="1"/>
        <rFont val="Arial"/>
      </rPr>
      <t>N</t>
    </r>
  </si>
  <si>
    <r>
      <t>[NO</t>
    </r>
    <r>
      <rPr>
        <vertAlign val="subscript"/>
        <sz val="12"/>
        <color theme="1"/>
        <rFont val="Arial"/>
      </rPr>
      <t>3</t>
    </r>
    <r>
      <rPr>
        <vertAlign val="superscript"/>
        <sz val="12"/>
        <color theme="1"/>
        <rFont val="Arial"/>
      </rPr>
      <t>-</t>
    </r>
    <r>
      <rPr>
        <sz val="12"/>
        <color theme="1"/>
        <rFont val="Arial"/>
      </rPr>
      <t>+NO</t>
    </r>
    <r>
      <rPr>
        <vertAlign val="subscript"/>
        <sz val="12"/>
        <color theme="1"/>
        <rFont val="Arial"/>
      </rPr>
      <t>2</t>
    </r>
    <r>
      <rPr>
        <vertAlign val="superscript"/>
        <sz val="12"/>
        <color theme="1"/>
        <rFont val="Arial"/>
      </rPr>
      <t>-</t>
    </r>
    <r>
      <rPr>
        <sz val="12"/>
        <color theme="1"/>
        <rFont val="Arial"/>
      </rPr>
      <t>] (µM)</t>
    </r>
  </si>
  <si>
    <t>± 1 S.D.  (‰ vs. air)</t>
  </si>
  <si>
    <t>Sigma theta</t>
  </si>
  <si>
    <t>Short Duration Stations</t>
  </si>
  <si>
    <t>Cast</t>
  </si>
  <si>
    <t>Lat: -18.3952</t>
  </si>
  <si>
    <t>Long: -162.9992</t>
  </si>
  <si>
    <t>Lat: -19.5368</t>
  </si>
  <si>
    <t>Long: -172.7813</t>
  </si>
  <si>
    <t>Latitude: -19.2248</t>
  </si>
  <si>
    <t>Longitude: 164.5948</t>
  </si>
  <si>
    <t>Latitude: -18.179</t>
  </si>
  <si>
    <t>Longitude: -170.743</t>
  </si>
  <si>
    <t>Latitude: -18.4912</t>
  </si>
  <si>
    <t xml:space="preserve">Longitude: -165.8 </t>
  </si>
  <si>
    <t>Latitude: -18.6078</t>
  </si>
  <si>
    <t>Long: 162.1248</t>
  </si>
  <si>
    <t>Latitude: -19.9832</t>
  </si>
  <si>
    <t>Longitude: 168.0118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</si>
</sst>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Arial"/>
    </font>
    <font>
      <sz val="12"/>
      <color rgb="FF000000"/>
      <name val="Arial"/>
    </font>
    <font>
      <sz val="12"/>
      <name val="Arial"/>
    </font>
    <font>
      <vertAlign val="subscript"/>
      <sz val="12"/>
      <color theme="1"/>
      <name val="Arial"/>
    </font>
    <font>
      <vertAlign val="superscript"/>
      <sz val="12"/>
      <color theme="1"/>
      <name val="Arial"/>
    </font>
    <font>
      <sz val="12"/>
      <color theme="1"/>
      <name val="Symb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1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d%20Angie/Angie/Research/FSU/OUTPACE/CruiseData/OUTPACE_OFFICIAL/OUTPACE_ctd_classik_bottle_odv_2502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d%20Angie/Angie/Research/FSU/OUTPACE/CruiseData/OUTPACECruiseLo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UTPACE_ctd_classik_bottle_odv_"/>
    </sheetNames>
    <sheetDataSet>
      <sheetData sheetId="0">
        <row r="140">
          <cell r="J140">
            <v>27.673500000000001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 Do"/>
      <sheetName val="TN"/>
      <sheetName val="CAST 6"/>
      <sheetName val="TMC 2"/>
      <sheetName val="CAST 10"/>
      <sheetName val="CAST 16"/>
      <sheetName val="CAST 19"/>
      <sheetName val="CAST 20"/>
      <sheetName val="CAST 67"/>
      <sheetName val="CAST 66_LDA"/>
      <sheetName val="CAST 70"/>
      <sheetName val="CAST 71"/>
      <sheetName val="CAST 74"/>
      <sheetName val="CAST 75"/>
      <sheetName val="CAST 78"/>
      <sheetName val="CAST 79"/>
      <sheetName val="CAST 82"/>
      <sheetName val="CAST 83"/>
      <sheetName val="CAST 86"/>
      <sheetName val="CAST 87"/>
      <sheetName val="TMC 12"/>
      <sheetName val="CAST 91"/>
      <sheetName val="CAST 94"/>
      <sheetName val="CAST 95"/>
      <sheetName val="CAST 98"/>
      <sheetName val="CAST 99"/>
      <sheetName val="CAST 102"/>
      <sheetName val="CAST 103"/>
      <sheetName val="CAST 150_LDB"/>
      <sheetName val="CAST 151"/>
      <sheetName val="Cast 152"/>
      <sheetName val="CAST 198_LDC"/>
      <sheetName val="CAST 199"/>
      <sheetName val="CAST 209"/>
      <sheetName val="CAST 210"/>
      <sheetName val="CAST 212"/>
      <sheetName val="CAST 213"/>
      <sheetName val="ForIgor"/>
      <sheetName val="June2017_TraceMetalSamp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2">
          <cell r="E22">
            <v>3.75</v>
          </cell>
          <cell r="P22">
            <v>25.076599999999999</v>
          </cell>
        </row>
        <row r="23">
          <cell r="E23">
            <v>18.68</v>
          </cell>
          <cell r="H23">
            <v>8.5727319399193238</v>
          </cell>
          <cell r="P23">
            <v>26.4389</v>
          </cell>
        </row>
        <row r="24">
          <cell r="H24">
            <v>8.5343580292446237</v>
          </cell>
        </row>
        <row r="25">
          <cell r="E25">
            <v>30.83</v>
          </cell>
          <cell r="H25">
            <v>6.7247843954576032</v>
          </cell>
          <cell r="P25">
            <v>27.086500000000001</v>
          </cell>
        </row>
        <row r="26">
          <cell r="H26">
            <v>6.5078638176999402</v>
          </cell>
        </row>
        <row r="27">
          <cell r="E27">
            <v>35.950000000000003</v>
          </cell>
          <cell r="H27">
            <v>6.0108295874786233</v>
          </cell>
          <cell r="P27">
            <v>27.3965</v>
          </cell>
        </row>
        <row r="28">
          <cell r="H28">
            <v>6.0984601363697513</v>
          </cell>
        </row>
        <row r="29">
          <cell r="E29">
            <v>37.119999999999997</v>
          </cell>
          <cell r="H29">
            <v>5.6006620019423128</v>
          </cell>
          <cell r="P29">
            <v>27.584199999999999</v>
          </cell>
        </row>
        <row r="30">
          <cell r="H30">
            <v>5.6879762342444957</v>
          </cell>
        </row>
        <row r="31">
          <cell r="E31">
            <v>37.51</v>
          </cell>
          <cell r="H31">
            <v>5.5513102871050561</v>
          </cell>
          <cell r="P31">
            <v>27.664300000000001</v>
          </cell>
        </row>
        <row r="32">
          <cell r="H32">
            <v>5.5972376874589136</v>
          </cell>
        </row>
        <row r="39">
          <cell r="G39">
            <v>8.4430527841755705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topLeftCell="A2" workbookViewId="0">
      <selection activeCell="E43" sqref="E43"/>
    </sheetView>
  </sheetViews>
  <sheetFormatPr baseColWidth="10" defaultRowHeight="15" x14ac:dyDescent="0"/>
  <cols>
    <col min="1" max="1" width="24.6640625" style="3" customWidth="1"/>
    <col min="2" max="2" width="19" style="3" customWidth="1"/>
    <col min="3" max="3" width="24.33203125" style="3" customWidth="1"/>
    <col min="4" max="4" width="24.83203125" style="3" bestFit="1" customWidth="1"/>
    <col min="5" max="5" width="25.5" style="3" bestFit="1" customWidth="1"/>
    <col min="6" max="6" width="21.1640625" style="3" bestFit="1" customWidth="1"/>
    <col min="7" max="16384" width="10.83203125" style="3"/>
  </cols>
  <sheetData>
    <row r="1" spans="1:6">
      <c r="A1" s="4" t="s">
        <v>1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 ht="16">
      <c r="A3" s="2" t="s">
        <v>8</v>
      </c>
      <c r="B3" s="1" t="s">
        <v>25</v>
      </c>
      <c r="C3" s="1" t="s">
        <v>26</v>
      </c>
      <c r="D3" s="1" t="s">
        <v>7</v>
      </c>
      <c r="E3" s="2"/>
      <c r="F3" s="1" t="s">
        <v>15</v>
      </c>
    </row>
    <row r="4" spans="1:6" ht="16">
      <c r="A4" s="1" t="s">
        <v>2</v>
      </c>
      <c r="B4" s="1" t="s">
        <v>0</v>
      </c>
      <c r="C4" s="1" t="s">
        <v>18</v>
      </c>
      <c r="D4" s="1" t="s">
        <v>16</v>
      </c>
      <c r="E4" s="1" t="s">
        <v>14</v>
      </c>
      <c r="F4" s="2" t="s">
        <v>17</v>
      </c>
    </row>
    <row r="5" spans="1:6">
      <c r="A5" s="1" t="s">
        <v>20</v>
      </c>
      <c r="B5" s="2">
        <v>3</v>
      </c>
      <c r="C5" s="6">
        <v>21.7699</v>
      </c>
      <c r="D5" s="6">
        <v>0.01</v>
      </c>
      <c r="E5" s="2" t="s">
        <v>9</v>
      </c>
      <c r="F5" s="2" t="s">
        <v>9</v>
      </c>
    </row>
    <row r="6" spans="1:6">
      <c r="A6" s="1">
        <v>66</v>
      </c>
      <c r="B6" s="2">
        <v>9</v>
      </c>
      <c r="C6" s="6">
        <v>21.879799999999999</v>
      </c>
      <c r="D6" s="2" t="s">
        <v>9</v>
      </c>
      <c r="E6" s="2" t="s">
        <v>9</v>
      </c>
      <c r="F6" s="2" t="s">
        <v>9</v>
      </c>
    </row>
    <row r="7" spans="1:6">
      <c r="A7" s="2">
        <v>66</v>
      </c>
      <c r="B7" s="2">
        <v>16</v>
      </c>
      <c r="C7" s="6">
        <v>21.927900000000001</v>
      </c>
      <c r="D7" s="2" t="s">
        <v>9</v>
      </c>
      <c r="E7" s="2" t="s">
        <v>9</v>
      </c>
      <c r="F7" s="2" t="s">
        <v>9</v>
      </c>
    </row>
    <row r="8" spans="1:6">
      <c r="A8" s="2">
        <v>66</v>
      </c>
      <c r="B8" s="2">
        <v>35</v>
      </c>
      <c r="C8" s="6">
        <v>23.025700000000001</v>
      </c>
      <c r="D8" s="6">
        <v>0</v>
      </c>
      <c r="E8" s="2" t="s">
        <v>9</v>
      </c>
      <c r="F8" s="2" t="s">
        <v>9</v>
      </c>
    </row>
    <row r="9" spans="1:6">
      <c r="A9" s="2">
        <v>66</v>
      </c>
      <c r="B9" s="2">
        <v>70</v>
      </c>
      <c r="C9" s="6">
        <v>23.603000000000002</v>
      </c>
      <c r="D9" s="6">
        <v>0.01</v>
      </c>
      <c r="E9" s="2" t="s">
        <v>9</v>
      </c>
      <c r="F9" s="2" t="s">
        <v>9</v>
      </c>
    </row>
    <row r="10" spans="1:6">
      <c r="A10" s="2">
        <v>66</v>
      </c>
      <c r="B10" s="2">
        <v>104</v>
      </c>
      <c r="C10" s="6">
        <v>24.058399999999999</v>
      </c>
      <c r="D10" s="6">
        <v>1.78</v>
      </c>
      <c r="E10" s="7">
        <v>17.123601096864913</v>
      </c>
      <c r="F10" s="7">
        <v>0.49409700809083484</v>
      </c>
    </row>
    <row r="11" spans="1:6">
      <c r="A11" s="2">
        <v>67</v>
      </c>
      <c r="B11" s="2">
        <v>200</v>
      </c>
      <c r="C11" s="6">
        <v>24.705100000000002</v>
      </c>
      <c r="D11" s="6">
        <v>4.9400000000000004</v>
      </c>
      <c r="E11" s="7">
        <v>6.6602342250571809</v>
      </c>
      <c r="F11" s="7">
        <v>0.11240821523681663</v>
      </c>
    </row>
    <row r="12" spans="1:6">
      <c r="A12" s="2">
        <v>67</v>
      </c>
      <c r="B12" s="2">
        <v>400</v>
      </c>
      <c r="C12" s="6">
        <v>26.284700000000001</v>
      </c>
      <c r="D12" s="6">
        <v>15.17</v>
      </c>
      <c r="E12" s="7">
        <v>8.3478237058006144</v>
      </c>
      <c r="F12" s="7">
        <v>9.1185159333249222E-2</v>
      </c>
    </row>
    <row r="13" spans="1:6">
      <c r="A13" s="2">
        <v>67</v>
      </c>
      <c r="B13" s="2">
        <v>652</v>
      </c>
      <c r="C13" s="6">
        <v>26.983899999999998</v>
      </c>
      <c r="D13" s="6">
        <v>25.99</v>
      </c>
      <c r="E13" s="7">
        <v>6.94543876020869</v>
      </c>
      <c r="F13" s="7">
        <v>0.11502150705324547</v>
      </c>
    </row>
    <row r="14" spans="1:6">
      <c r="A14" s="2">
        <v>67</v>
      </c>
      <c r="B14" s="2">
        <v>1000</v>
      </c>
      <c r="C14" s="6">
        <v>27.3506</v>
      </c>
      <c r="D14" s="6">
        <v>33.770000000000003</v>
      </c>
      <c r="E14" s="7">
        <v>5.9740793753822086</v>
      </c>
      <c r="F14" s="7">
        <v>0.10573650100881182</v>
      </c>
    </row>
    <row r="15" spans="1:6">
      <c r="A15" s="2">
        <v>67</v>
      </c>
      <c r="B15" s="2">
        <v>1500</v>
      </c>
      <c r="C15" s="6">
        <v>27.577000000000002</v>
      </c>
      <c r="D15" s="6">
        <v>36.520000000000003</v>
      </c>
      <c r="E15" s="7">
        <v>5.931955050270485</v>
      </c>
      <c r="F15" s="7">
        <v>8.2031078995523393E-2</v>
      </c>
    </row>
    <row r="16" spans="1:6">
      <c r="A16" s="2">
        <v>67</v>
      </c>
      <c r="B16" s="2">
        <v>2000</v>
      </c>
      <c r="C16" s="6">
        <v>27.672699999999999</v>
      </c>
      <c r="D16" s="2">
        <v>36.200000000000003</v>
      </c>
      <c r="E16" s="7">
        <v>5.1874277253770984</v>
      </c>
      <c r="F16" s="8">
        <v>0.14757038951283727</v>
      </c>
    </row>
    <row r="17" spans="1:6">
      <c r="A17" s="2"/>
      <c r="B17" s="2"/>
      <c r="C17" s="2"/>
      <c r="D17" s="2"/>
      <c r="E17" s="6"/>
      <c r="F17" s="9"/>
    </row>
    <row r="18" spans="1:6">
      <c r="A18" s="2"/>
      <c r="B18" s="2"/>
      <c r="C18" s="2"/>
      <c r="D18" s="2"/>
      <c r="E18" s="2"/>
      <c r="F18" s="2"/>
    </row>
    <row r="19" spans="1:6" ht="16">
      <c r="A19" s="1" t="s">
        <v>3</v>
      </c>
      <c r="B19" s="1" t="s">
        <v>27</v>
      </c>
      <c r="C19" s="1" t="s">
        <v>28</v>
      </c>
      <c r="D19" s="1" t="s">
        <v>4</v>
      </c>
      <c r="E19" s="2"/>
      <c r="F19" s="1" t="s">
        <v>15</v>
      </c>
    </row>
    <row r="20" spans="1:6" ht="16">
      <c r="A20" s="2" t="s">
        <v>20</v>
      </c>
      <c r="B20" s="1" t="s">
        <v>0</v>
      </c>
      <c r="C20" s="1" t="s">
        <v>18</v>
      </c>
      <c r="D20" s="1" t="s">
        <v>16</v>
      </c>
      <c r="E20" s="1" t="s">
        <v>14</v>
      </c>
      <c r="F20" s="2" t="s">
        <v>17</v>
      </c>
    </row>
    <row r="21" spans="1:6">
      <c r="A21" s="2">
        <v>150</v>
      </c>
      <c r="B21" s="10">
        <v>5.4390000000000001</v>
      </c>
      <c r="C21" s="6">
        <v>21.78</v>
      </c>
      <c r="D21" s="2">
        <v>0.04</v>
      </c>
      <c r="E21" s="11" t="s">
        <v>9</v>
      </c>
      <c r="F21" s="11" t="s">
        <v>9</v>
      </c>
    </row>
    <row r="22" spans="1:6">
      <c r="A22" s="2">
        <v>150</v>
      </c>
      <c r="B22" s="10">
        <v>6.87</v>
      </c>
      <c r="C22" s="6">
        <v>21.79</v>
      </c>
      <c r="D22" s="2">
        <v>0.01</v>
      </c>
      <c r="E22" s="11" t="s">
        <v>9</v>
      </c>
      <c r="F22" s="11" t="s">
        <v>9</v>
      </c>
    </row>
    <row r="23" spans="1:6">
      <c r="A23" s="2">
        <v>150</v>
      </c>
      <c r="B23" s="10">
        <v>12.406000000000001</v>
      </c>
      <c r="C23" s="6">
        <v>21.79</v>
      </c>
      <c r="D23" s="2">
        <v>0</v>
      </c>
      <c r="E23" s="11" t="s">
        <v>9</v>
      </c>
      <c r="F23" s="11" t="s">
        <v>9</v>
      </c>
    </row>
    <row r="24" spans="1:6">
      <c r="A24" s="2">
        <v>150</v>
      </c>
      <c r="B24" s="10">
        <v>27.234000000000002</v>
      </c>
      <c r="C24" s="6">
        <v>22.0122</v>
      </c>
      <c r="D24" s="2">
        <v>0.02</v>
      </c>
      <c r="E24" s="11" t="s">
        <v>9</v>
      </c>
      <c r="F24" s="11" t="s">
        <v>9</v>
      </c>
    </row>
    <row r="25" spans="1:6">
      <c r="A25" s="1">
        <v>150</v>
      </c>
      <c r="B25" s="10">
        <v>56.63</v>
      </c>
      <c r="C25" s="6">
        <v>23.465699999999998</v>
      </c>
      <c r="D25" s="2">
        <v>0.03</v>
      </c>
      <c r="E25" s="11" t="s">
        <v>9</v>
      </c>
      <c r="F25" s="11" t="s">
        <v>9</v>
      </c>
    </row>
    <row r="26" spans="1:6">
      <c r="A26" s="2">
        <v>150</v>
      </c>
      <c r="B26" s="10">
        <v>69.025999999999996</v>
      </c>
      <c r="C26" s="6">
        <v>23.6313</v>
      </c>
      <c r="D26" s="2">
        <v>0.04</v>
      </c>
      <c r="E26" s="11" t="s">
        <v>9</v>
      </c>
      <c r="F26" s="11" t="s">
        <v>9</v>
      </c>
    </row>
    <row r="27" spans="1:6">
      <c r="A27" s="2">
        <v>151</v>
      </c>
      <c r="B27" s="10">
        <v>203.42400000000001</v>
      </c>
      <c r="C27" s="6">
        <v>25.066099999999999</v>
      </c>
      <c r="D27" s="2">
        <v>3.81</v>
      </c>
      <c r="E27" s="7">
        <v>8.6905221760639044</v>
      </c>
      <c r="F27" s="7">
        <v>0.15826168032136487</v>
      </c>
    </row>
    <row r="28" spans="1:6">
      <c r="A28" s="2">
        <v>151</v>
      </c>
      <c r="B28" s="10">
        <v>395.904</v>
      </c>
      <c r="C28" s="6">
        <v>26.370799999999999</v>
      </c>
      <c r="D28" s="2">
        <v>14.14</v>
      </c>
      <c r="E28" s="7">
        <v>8.3400282913770276</v>
      </c>
      <c r="F28" s="7">
        <v>0.10414541854045162</v>
      </c>
    </row>
    <row r="29" spans="1:6">
      <c r="A29" s="2">
        <v>151</v>
      </c>
      <c r="B29" s="10">
        <v>656</v>
      </c>
      <c r="C29" s="6">
        <v>27.036899999999999</v>
      </c>
      <c r="D29" s="2">
        <v>30.04</v>
      </c>
      <c r="E29" s="7">
        <v>7.1583723811237689</v>
      </c>
      <c r="F29" s="6">
        <v>3.8776303549960658E-2</v>
      </c>
    </row>
    <row r="30" spans="1:6">
      <c r="A30" s="2">
        <v>151</v>
      </c>
      <c r="B30" s="10">
        <v>1001</v>
      </c>
      <c r="C30" s="6">
        <v>27.392099999999999</v>
      </c>
      <c r="D30" s="2">
        <v>35.67</v>
      </c>
      <c r="E30" s="7">
        <v>6.0940944948601654</v>
      </c>
      <c r="F30" s="7">
        <v>9.9234790581775187E-2</v>
      </c>
    </row>
    <row r="31" spans="1:6">
      <c r="A31" s="2">
        <v>151</v>
      </c>
      <c r="B31" s="10">
        <v>1500</v>
      </c>
      <c r="C31" s="6">
        <v>27.5884</v>
      </c>
      <c r="D31" s="2">
        <v>37.130000000000003</v>
      </c>
      <c r="E31" s="7">
        <v>5.8426550700487132</v>
      </c>
      <c r="F31" s="7">
        <v>0.18666798653285585</v>
      </c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 ht="16">
      <c r="A34" s="1" t="s">
        <v>5</v>
      </c>
      <c r="B34" s="1" t="s">
        <v>29</v>
      </c>
      <c r="C34" s="1" t="s">
        <v>30</v>
      </c>
      <c r="D34" s="1" t="s">
        <v>6</v>
      </c>
      <c r="E34" s="2"/>
      <c r="F34" s="1" t="s">
        <v>15</v>
      </c>
    </row>
    <row r="35" spans="1:6" ht="16">
      <c r="A35" s="2" t="s">
        <v>20</v>
      </c>
      <c r="B35" s="1" t="s">
        <v>0</v>
      </c>
      <c r="C35" s="1" t="s">
        <v>18</v>
      </c>
      <c r="D35" s="1" t="s">
        <v>16</v>
      </c>
      <c r="E35" s="1" t="s">
        <v>14</v>
      </c>
      <c r="F35" s="2" t="s">
        <v>17</v>
      </c>
    </row>
    <row r="36" spans="1:6">
      <c r="A36" s="2">
        <v>198</v>
      </c>
      <c r="B36" s="10">
        <v>7.1989999999999998</v>
      </c>
      <c r="C36" s="6">
        <v>22.218299999999999</v>
      </c>
      <c r="D36" s="6">
        <v>0.01</v>
      </c>
      <c r="E36" s="11" t="s">
        <v>9</v>
      </c>
      <c r="F36" s="11" t="s">
        <v>9</v>
      </c>
    </row>
    <row r="37" spans="1:6">
      <c r="A37" s="2">
        <v>198</v>
      </c>
      <c r="B37" s="10">
        <v>17.34</v>
      </c>
      <c r="C37" s="6">
        <v>22.216799999999999</v>
      </c>
      <c r="D37" s="6">
        <v>0.02</v>
      </c>
      <c r="E37" s="11" t="s">
        <v>9</v>
      </c>
      <c r="F37" s="11" t="s">
        <v>9</v>
      </c>
    </row>
    <row r="38" spans="1:6">
      <c r="A38" s="2">
        <v>198</v>
      </c>
      <c r="B38" s="10">
        <v>27.608000000000001</v>
      </c>
      <c r="C38" s="6">
        <v>22.2164</v>
      </c>
      <c r="D38" s="6">
        <v>0.03</v>
      </c>
      <c r="E38" s="11" t="s">
        <v>9</v>
      </c>
      <c r="F38" s="11" t="s">
        <v>9</v>
      </c>
    </row>
    <row r="39" spans="1:6">
      <c r="A39" s="2">
        <v>198</v>
      </c>
      <c r="B39" s="10">
        <v>60.603000000000002</v>
      </c>
      <c r="C39" s="6">
        <v>23.555399999999999</v>
      </c>
      <c r="D39" s="6">
        <v>0.04</v>
      </c>
      <c r="E39" s="11" t="s">
        <v>9</v>
      </c>
      <c r="F39" s="11" t="s">
        <v>9</v>
      </c>
    </row>
    <row r="40" spans="1:6">
      <c r="A40" s="2">
        <v>198</v>
      </c>
      <c r="B40" s="10">
        <v>120.113</v>
      </c>
      <c r="C40" s="6">
        <v>24.595500000000001</v>
      </c>
      <c r="D40" s="6">
        <v>0.1</v>
      </c>
      <c r="E40" s="11" t="s">
        <v>9</v>
      </c>
      <c r="F40" s="11" t="s">
        <v>9</v>
      </c>
    </row>
    <row r="41" spans="1:6">
      <c r="A41" s="2">
        <v>198</v>
      </c>
      <c r="B41" s="10">
        <v>149.82900000000001</v>
      </c>
      <c r="C41" s="6">
        <v>24.816400000000002</v>
      </c>
      <c r="D41" s="6">
        <v>1.6</v>
      </c>
      <c r="E41" s="7">
        <v>10.476232733823945</v>
      </c>
      <c r="F41" s="7">
        <v>1.1213384769626356</v>
      </c>
    </row>
    <row r="42" spans="1:6">
      <c r="A42" s="2">
        <v>199</v>
      </c>
      <c r="B42" s="10">
        <v>198.08600000000001</v>
      </c>
      <c r="C42" s="6">
        <v>25.173100000000002</v>
      </c>
      <c r="D42" s="6">
        <v>3.94</v>
      </c>
      <c r="E42" s="7">
        <v>9.015380117910933</v>
      </c>
      <c r="F42" s="7">
        <v>1.0694450838913971</v>
      </c>
    </row>
    <row r="43" spans="1:6">
      <c r="A43" s="2">
        <v>199</v>
      </c>
      <c r="B43" s="10">
        <v>401.10300000000001</v>
      </c>
      <c r="C43" s="6">
        <v>26.4071</v>
      </c>
      <c r="D43" s="6">
        <v>14.94</v>
      </c>
      <c r="E43" s="7">
        <v>8.3517118216733959</v>
      </c>
      <c r="F43" s="7">
        <v>0.1863522101964302</v>
      </c>
    </row>
    <row r="44" spans="1:6">
      <c r="A44" s="2">
        <v>199</v>
      </c>
      <c r="B44" s="10">
        <v>650.995</v>
      </c>
      <c r="C44" s="6">
        <v>27.054200000000002</v>
      </c>
      <c r="D44" s="6">
        <v>29.44</v>
      </c>
      <c r="E44" s="7">
        <v>6.948531963246074</v>
      </c>
      <c r="F44" s="7">
        <v>7.0320126954917822E-2</v>
      </c>
    </row>
    <row r="45" spans="1:6">
      <c r="A45" s="2">
        <v>199</v>
      </c>
      <c r="B45" s="10">
        <v>1001</v>
      </c>
      <c r="C45" s="6">
        <v>27.398</v>
      </c>
      <c r="D45" s="6">
        <v>35.78</v>
      </c>
      <c r="E45" s="7">
        <v>6.2359925374399499</v>
      </c>
      <c r="F45" s="7">
        <v>7.3444903464658318E-2</v>
      </c>
    </row>
    <row r="46" spans="1:6">
      <c r="A46" s="2">
        <v>199</v>
      </c>
      <c r="B46" s="10">
        <v>1502</v>
      </c>
      <c r="C46" s="6">
        <v>27.6</v>
      </c>
      <c r="D46" s="6">
        <v>36.81</v>
      </c>
      <c r="E46" s="7">
        <v>5.8630508191286026</v>
      </c>
      <c r="F46" s="7">
        <v>0.13783727023521516</v>
      </c>
    </row>
    <row r="47" spans="1:6">
      <c r="A47" s="2">
        <v>199</v>
      </c>
      <c r="B47" s="2">
        <v>2002</v>
      </c>
      <c r="C47" s="6">
        <v>27.671900000000001</v>
      </c>
      <c r="D47" s="2">
        <v>37.03</v>
      </c>
      <c r="E47" s="7">
        <v>5.6242134522124037</v>
      </c>
      <c r="F47" s="6">
        <v>1.4071583955968499E-2</v>
      </c>
    </row>
    <row r="48" spans="1:6">
      <c r="A48" s="2"/>
      <c r="B48" s="2"/>
      <c r="C48" s="12"/>
      <c r="D48" s="2"/>
      <c r="E48" s="7"/>
      <c r="F48" s="7"/>
    </row>
    <row r="49" spans="1:6">
      <c r="A49" s="2"/>
      <c r="B49" s="2"/>
      <c r="C49" s="12"/>
      <c r="D49" s="2"/>
      <c r="E49" s="7"/>
      <c r="F49" s="7"/>
    </row>
    <row r="50" spans="1:6">
      <c r="A50" s="2" t="s">
        <v>19</v>
      </c>
      <c r="B50" s="2"/>
      <c r="C50" s="2"/>
      <c r="D50" s="2"/>
      <c r="E50" s="2"/>
      <c r="F50" s="2"/>
    </row>
    <row r="51" spans="1:6" ht="16">
      <c r="A51" s="2"/>
      <c r="B51" s="13" t="s">
        <v>31</v>
      </c>
      <c r="C51" s="13" t="s">
        <v>32</v>
      </c>
      <c r="D51" s="2" t="s">
        <v>13</v>
      </c>
      <c r="E51" s="2"/>
      <c r="F51" s="1" t="s">
        <v>15</v>
      </c>
    </row>
    <row r="52" spans="1:6" ht="16">
      <c r="A52" s="2" t="s">
        <v>20</v>
      </c>
      <c r="B52" s="1" t="s">
        <v>0</v>
      </c>
      <c r="C52" s="1" t="s">
        <v>18</v>
      </c>
      <c r="D52" s="1" t="s">
        <v>16</v>
      </c>
      <c r="E52" s="1" t="s">
        <v>14</v>
      </c>
      <c r="F52" s="2" t="s">
        <v>17</v>
      </c>
    </row>
    <row r="53" spans="1:6">
      <c r="A53" s="2">
        <v>10</v>
      </c>
      <c r="B53" s="1">
        <v>4</v>
      </c>
      <c r="C53" s="5">
        <v>22.2881</v>
      </c>
      <c r="D53" s="1">
        <v>0</v>
      </c>
      <c r="E53" s="11" t="s">
        <v>9</v>
      </c>
      <c r="F53" s="11" t="s">
        <v>9</v>
      </c>
    </row>
    <row r="54" spans="1:6">
      <c r="A54" s="2">
        <v>10</v>
      </c>
      <c r="B54" s="1">
        <v>9.5</v>
      </c>
      <c r="C54" s="5">
        <v>22.2881</v>
      </c>
      <c r="D54" s="1">
        <v>0</v>
      </c>
      <c r="E54" s="11" t="s">
        <v>9</v>
      </c>
      <c r="F54" s="11" t="s">
        <v>9</v>
      </c>
    </row>
    <row r="55" spans="1:6">
      <c r="A55" s="2">
        <v>10</v>
      </c>
      <c r="B55" s="1">
        <v>16.399999999999999</v>
      </c>
      <c r="C55" s="5">
        <v>22.3232</v>
      </c>
      <c r="D55" s="1">
        <v>0</v>
      </c>
      <c r="E55" s="11" t="s">
        <v>9</v>
      </c>
      <c r="F55" s="11" t="s">
        <v>9</v>
      </c>
    </row>
    <row r="56" spans="1:6">
      <c r="A56" s="2">
        <v>10</v>
      </c>
      <c r="B56" s="1">
        <v>35</v>
      </c>
      <c r="C56" s="5">
        <v>22.7715</v>
      </c>
      <c r="D56" s="1">
        <v>0</v>
      </c>
      <c r="E56" s="11" t="s">
        <v>9</v>
      </c>
      <c r="F56" s="11" t="s">
        <v>9</v>
      </c>
    </row>
    <row r="57" spans="1:6">
      <c r="A57" s="2">
        <v>10</v>
      </c>
      <c r="B57" s="1">
        <v>70</v>
      </c>
      <c r="C57" s="5">
        <v>23.803699999999999</v>
      </c>
      <c r="D57" s="1">
        <v>0.01</v>
      </c>
      <c r="E57" s="11" t="s">
        <v>9</v>
      </c>
      <c r="F57" s="11" t="s">
        <v>9</v>
      </c>
    </row>
    <row r="58" spans="1:6">
      <c r="A58" s="2">
        <v>16</v>
      </c>
      <c r="B58" s="2">
        <v>204</v>
      </c>
      <c r="C58" s="6">
        <v>25.148299999999999</v>
      </c>
      <c r="D58" s="6">
        <v>5.61</v>
      </c>
      <c r="E58" s="7">
        <v>6.9323850960080868</v>
      </c>
      <c r="F58" s="7">
        <v>1.1888736567606726</v>
      </c>
    </row>
    <row r="59" spans="1:6">
      <c r="A59" s="2">
        <v>16</v>
      </c>
      <c r="B59" s="2">
        <v>402</v>
      </c>
      <c r="C59" s="6">
        <v>26.338100000000001</v>
      </c>
      <c r="D59" s="6">
        <v>13.76</v>
      </c>
      <c r="E59" s="7">
        <v>6.93998468980858</v>
      </c>
      <c r="F59" s="7">
        <v>0.15091179771849089</v>
      </c>
    </row>
    <row r="60" spans="1:6">
      <c r="A60" s="2">
        <v>16</v>
      </c>
      <c r="B60" s="2">
        <v>653</v>
      </c>
      <c r="C60" s="6">
        <v>27.017700000000001</v>
      </c>
      <c r="D60" s="6">
        <v>28.43</v>
      </c>
      <c r="E60" s="7">
        <v>6.7013206035314461</v>
      </c>
      <c r="F60" s="7">
        <v>0.12656758808375929</v>
      </c>
    </row>
    <row r="61" spans="1:6">
      <c r="A61" s="2">
        <v>16</v>
      </c>
      <c r="B61" s="2">
        <v>1005</v>
      </c>
      <c r="C61" s="6">
        <v>27.307300000000001</v>
      </c>
      <c r="D61" s="6">
        <v>32.97</v>
      </c>
      <c r="E61" s="7">
        <v>6.0668290774721187</v>
      </c>
      <c r="F61" s="7">
        <v>0.50501648847311154</v>
      </c>
    </row>
    <row r="62" spans="1:6">
      <c r="A62" s="2">
        <v>16</v>
      </c>
      <c r="B62" s="2">
        <v>1505</v>
      </c>
      <c r="C62" s="14">
        <v>27.545200000000001</v>
      </c>
      <c r="D62" s="6">
        <v>35.94</v>
      </c>
      <c r="E62" s="7">
        <v>5.4280361567744979</v>
      </c>
      <c r="F62" s="7">
        <v>0.12315377974046324</v>
      </c>
    </row>
    <row r="63" spans="1:6">
      <c r="A63" s="2">
        <v>16</v>
      </c>
      <c r="B63" s="2">
        <v>1998</v>
      </c>
      <c r="C63" s="14">
        <f>[1]OUTPACE_ctd_classik_bottle_odv_!$J$140</f>
        <v>27.673500000000001</v>
      </c>
      <c r="D63" s="6">
        <v>36.14</v>
      </c>
      <c r="E63" s="7">
        <v>5.0167798771586583</v>
      </c>
      <c r="F63" s="7">
        <v>6.4525495722647722E-2</v>
      </c>
    </row>
    <row r="64" spans="1:6">
      <c r="A64" s="2"/>
      <c r="B64" s="15"/>
      <c r="C64" s="15"/>
      <c r="D64" s="2"/>
      <c r="E64" s="2"/>
      <c r="F64" s="2"/>
    </row>
    <row r="65" spans="1:6">
      <c r="A65" s="2"/>
      <c r="B65" s="15"/>
      <c r="C65" s="15"/>
      <c r="D65" s="2"/>
      <c r="E65" s="2"/>
      <c r="F65" s="2"/>
    </row>
    <row r="66" spans="1:6">
      <c r="A66" s="2"/>
      <c r="B66" s="15"/>
      <c r="C66" s="15"/>
      <c r="D66" s="2"/>
      <c r="E66" s="2"/>
      <c r="F66" s="2"/>
    </row>
    <row r="67" spans="1:6" ht="16">
      <c r="A67" s="2"/>
      <c r="B67" s="13" t="s">
        <v>33</v>
      </c>
      <c r="C67" s="13" t="s">
        <v>34</v>
      </c>
      <c r="D67" s="2" t="s">
        <v>12</v>
      </c>
      <c r="E67" s="2"/>
      <c r="F67" s="1" t="s">
        <v>15</v>
      </c>
    </row>
    <row r="68" spans="1:6" ht="16">
      <c r="A68" s="2" t="s">
        <v>20</v>
      </c>
      <c r="B68" s="2" t="s">
        <v>0</v>
      </c>
      <c r="C68" s="1" t="s">
        <v>18</v>
      </c>
      <c r="D68" s="1" t="s">
        <v>16</v>
      </c>
      <c r="E68" s="1" t="s">
        <v>14</v>
      </c>
      <c r="F68" s="2" t="s">
        <v>17</v>
      </c>
    </row>
    <row r="69" spans="1:6">
      <c r="A69" s="2">
        <v>70</v>
      </c>
      <c r="B69" s="2">
        <v>5</v>
      </c>
      <c r="C69" s="6">
        <v>22.425899999999999</v>
      </c>
      <c r="D69" s="2">
        <v>0</v>
      </c>
      <c r="E69" s="11" t="s">
        <v>9</v>
      </c>
      <c r="F69" s="11" t="s">
        <v>9</v>
      </c>
    </row>
    <row r="70" spans="1:6">
      <c r="A70" s="2">
        <v>70</v>
      </c>
      <c r="B70" s="2">
        <v>9</v>
      </c>
      <c r="C70" s="6">
        <v>22.422799999999999</v>
      </c>
      <c r="D70" s="2">
        <v>0</v>
      </c>
      <c r="E70" s="11" t="s">
        <v>9</v>
      </c>
      <c r="F70" s="11" t="s">
        <v>9</v>
      </c>
    </row>
    <row r="71" spans="1:6">
      <c r="A71" s="2">
        <v>70</v>
      </c>
      <c r="B71" s="2">
        <v>16</v>
      </c>
      <c r="C71" s="6">
        <v>22.482099999999999</v>
      </c>
      <c r="D71" s="2">
        <v>0</v>
      </c>
      <c r="E71" s="11" t="s">
        <v>9</v>
      </c>
      <c r="F71" s="11" t="s">
        <v>9</v>
      </c>
    </row>
    <row r="72" spans="1:6">
      <c r="A72" s="2">
        <v>70</v>
      </c>
      <c r="B72" s="2">
        <v>35</v>
      </c>
      <c r="C72" s="6">
        <v>23.567399999999999</v>
      </c>
      <c r="D72" s="2">
        <v>0</v>
      </c>
      <c r="E72" s="11" t="s">
        <v>9</v>
      </c>
      <c r="F72" s="11" t="s">
        <v>9</v>
      </c>
    </row>
    <row r="73" spans="1:6">
      <c r="A73" s="2">
        <v>70</v>
      </c>
      <c r="B73" s="2">
        <v>70</v>
      </c>
      <c r="C73" s="6">
        <v>24.403700000000001</v>
      </c>
      <c r="D73" s="2">
        <v>0</v>
      </c>
      <c r="E73" s="11" t="s">
        <v>9</v>
      </c>
      <c r="F73" s="11" t="s">
        <v>9</v>
      </c>
    </row>
    <row r="74" spans="1:6">
      <c r="A74" s="2">
        <v>70</v>
      </c>
      <c r="B74" s="2">
        <v>105</v>
      </c>
      <c r="C74" s="6">
        <v>24.809200000000001</v>
      </c>
      <c r="D74" s="2">
        <v>1.19</v>
      </c>
      <c r="E74" s="11" t="s">
        <v>9</v>
      </c>
      <c r="F74" s="11" t="s">
        <v>9</v>
      </c>
    </row>
    <row r="75" spans="1:6">
      <c r="A75" s="2">
        <v>71</v>
      </c>
      <c r="B75" s="2">
        <v>199</v>
      </c>
      <c r="C75" s="6">
        <v>25.341000000000001</v>
      </c>
      <c r="D75" s="2">
        <v>3.27</v>
      </c>
      <c r="E75" s="7">
        <v>4.4249645024627391</v>
      </c>
      <c r="F75" s="7">
        <v>0.1396100241600001</v>
      </c>
    </row>
    <row r="76" spans="1:6">
      <c r="A76" s="2">
        <v>71</v>
      </c>
      <c r="B76" s="2">
        <v>402</v>
      </c>
      <c r="C76" s="6">
        <v>26.49</v>
      </c>
      <c r="D76" s="2">
        <v>13.95</v>
      </c>
      <c r="E76" s="7">
        <v>6.3940866480856036</v>
      </c>
      <c r="F76" s="7">
        <v>0.22715945558138875</v>
      </c>
    </row>
    <row r="77" spans="1:6">
      <c r="A77" s="2">
        <v>71</v>
      </c>
      <c r="B77" s="2">
        <v>650</v>
      </c>
      <c r="C77" s="6">
        <v>27.013000000000002</v>
      </c>
      <c r="D77" s="2">
        <v>26.02</v>
      </c>
      <c r="E77" s="7">
        <v>6.2580961037753742</v>
      </c>
      <c r="F77" s="7">
        <v>0.24267040204547904</v>
      </c>
    </row>
    <row r="78" spans="1:6">
      <c r="A78" s="2">
        <v>71</v>
      </c>
      <c r="B78" s="2">
        <v>1003</v>
      </c>
      <c r="C78" s="6">
        <v>27.327000000000002</v>
      </c>
      <c r="D78" s="2">
        <v>33.51</v>
      </c>
      <c r="E78" s="7">
        <v>5.9741452343108978</v>
      </c>
      <c r="F78" s="7">
        <v>0.49871653198936972</v>
      </c>
    </row>
    <row r="79" spans="1:6">
      <c r="A79" s="2">
        <v>71</v>
      </c>
      <c r="B79" s="2">
        <v>1500</v>
      </c>
      <c r="C79" s="6">
        <v>27.574000000000002</v>
      </c>
      <c r="D79" s="2">
        <v>35.86</v>
      </c>
      <c r="E79" s="7">
        <v>5.4041353511464223</v>
      </c>
      <c r="F79" s="7">
        <v>0.105772455948573</v>
      </c>
    </row>
    <row r="80" spans="1:6">
      <c r="A80" s="2">
        <v>71</v>
      </c>
      <c r="B80" s="2">
        <v>1999</v>
      </c>
      <c r="C80" s="6">
        <v>27.67</v>
      </c>
      <c r="D80" s="2">
        <v>36.57</v>
      </c>
      <c r="E80" s="7">
        <v>5.2219718622442972</v>
      </c>
      <c r="F80" s="7">
        <v>6.8705327070905348E-2</v>
      </c>
    </row>
    <row r="81" spans="1:6">
      <c r="A81" s="2"/>
      <c r="B81" s="2"/>
      <c r="C81" s="2"/>
      <c r="D81" s="2"/>
      <c r="E81" s="2"/>
      <c r="F81" s="2"/>
    </row>
    <row r="82" spans="1:6">
      <c r="A82" s="2"/>
      <c r="B82" s="2"/>
      <c r="C82" s="2"/>
      <c r="D82" s="2"/>
      <c r="E82" s="2"/>
      <c r="F82" s="2"/>
    </row>
    <row r="83" spans="1:6" ht="16">
      <c r="A83" s="2"/>
      <c r="B83" s="13" t="s">
        <v>23</v>
      </c>
      <c r="C83" s="13" t="s">
        <v>24</v>
      </c>
      <c r="D83" s="2" t="s">
        <v>11</v>
      </c>
      <c r="E83" s="2"/>
      <c r="F83" s="1" t="s">
        <v>15</v>
      </c>
    </row>
    <row r="84" spans="1:6" ht="16">
      <c r="A84" s="2" t="s">
        <v>20</v>
      </c>
      <c r="B84" s="2" t="s">
        <v>0</v>
      </c>
      <c r="C84" s="1" t="s">
        <v>18</v>
      </c>
      <c r="D84" s="1" t="s">
        <v>16</v>
      </c>
      <c r="E84" s="1" t="s">
        <v>14</v>
      </c>
      <c r="F84" s="2" t="s">
        <v>17</v>
      </c>
    </row>
    <row r="85" spans="1:6">
      <c r="A85" s="2">
        <v>102</v>
      </c>
      <c r="B85" s="16">
        <v>5.71</v>
      </c>
      <c r="C85" s="14">
        <v>21.707899999999999</v>
      </c>
      <c r="D85" s="2">
        <v>0.04</v>
      </c>
      <c r="E85" s="11" t="s">
        <v>9</v>
      </c>
      <c r="F85" s="11" t="s">
        <v>9</v>
      </c>
    </row>
    <row r="86" spans="1:6">
      <c r="A86" s="2">
        <v>102</v>
      </c>
      <c r="B86" s="10">
        <v>10.49</v>
      </c>
      <c r="C86" s="6">
        <v>21.713200000000001</v>
      </c>
      <c r="D86" s="2">
        <v>0</v>
      </c>
      <c r="E86" s="11" t="s">
        <v>9</v>
      </c>
      <c r="F86" s="11" t="s">
        <v>9</v>
      </c>
    </row>
    <row r="87" spans="1:6">
      <c r="A87" s="2">
        <v>102</v>
      </c>
      <c r="B87" s="10">
        <v>19.195</v>
      </c>
      <c r="C87" s="6">
        <v>21.863900000000001</v>
      </c>
      <c r="D87" s="2">
        <v>0.05</v>
      </c>
      <c r="E87" s="11" t="s">
        <v>9</v>
      </c>
      <c r="F87" s="11" t="s">
        <v>9</v>
      </c>
    </row>
    <row r="88" spans="1:6">
      <c r="A88" s="2">
        <v>102</v>
      </c>
      <c r="B88" s="10">
        <v>43.448</v>
      </c>
      <c r="C88" s="6">
        <v>23.21</v>
      </c>
      <c r="D88" s="2">
        <v>0.01</v>
      </c>
      <c r="E88" s="11" t="s">
        <v>9</v>
      </c>
      <c r="F88" s="11" t="s">
        <v>9</v>
      </c>
    </row>
    <row r="89" spans="1:6">
      <c r="A89" s="2">
        <v>102</v>
      </c>
      <c r="B89" s="10">
        <v>84.64</v>
      </c>
      <c r="C89" s="6">
        <v>24.194700000000001</v>
      </c>
      <c r="D89" s="2">
        <v>0.01</v>
      </c>
      <c r="E89" s="11" t="s">
        <v>9</v>
      </c>
      <c r="F89" s="11" t="s">
        <v>9</v>
      </c>
    </row>
    <row r="90" spans="1:6">
      <c r="A90" s="2">
        <v>102</v>
      </c>
      <c r="B90" s="10">
        <v>127.97</v>
      </c>
      <c r="C90" s="6">
        <v>24.726199999999999</v>
      </c>
      <c r="D90" s="2">
        <v>2.4500000000000002</v>
      </c>
      <c r="E90" s="17">
        <v>4.5749490580600964</v>
      </c>
      <c r="F90" s="17">
        <v>0.103097541001202</v>
      </c>
    </row>
    <row r="91" spans="1:6">
      <c r="A91" s="2">
        <v>103</v>
      </c>
      <c r="B91" s="10">
        <v>201.57400000000001</v>
      </c>
      <c r="C91" s="6">
        <v>25.2</v>
      </c>
      <c r="D91" s="2">
        <v>2.2200000000000002</v>
      </c>
      <c r="E91" s="11" t="s">
        <v>9</v>
      </c>
      <c r="F91" s="11" t="s">
        <v>9</v>
      </c>
    </row>
    <row r="92" spans="1:6">
      <c r="A92" s="2">
        <v>103</v>
      </c>
      <c r="B92" s="10">
        <v>398.07</v>
      </c>
      <c r="C92" s="6">
        <v>26.395199999999999</v>
      </c>
      <c r="D92" s="2">
        <v>12.23</v>
      </c>
      <c r="E92" s="7">
        <v>6.6700648147744044</v>
      </c>
      <c r="F92" s="7">
        <v>0.38015238270421403</v>
      </c>
    </row>
    <row r="93" spans="1:6">
      <c r="A93" s="2">
        <v>103</v>
      </c>
      <c r="B93" s="10">
        <v>502.601</v>
      </c>
      <c r="C93" s="6">
        <v>26.793399999999998</v>
      </c>
      <c r="D93" s="2">
        <v>19.78</v>
      </c>
      <c r="E93" s="7">
        <v>6.2472808800238893</v>
      </c>
      <c r="F93" s="7">
        <v>0.21620341700788986</v>
      </c>
    </row>
    <row r="94" spans="1:6">
      <c r="A94" s="2">
        <v>103</v>
      </c>
      <c r="B94" s="10">
        <v>1001.82</v>
      </c>
      <c r="C94" s="6">
        <v>27.34</v>
      </c>
      <c r="D94" s="2">
        <v>34.85</v>
      </c>
      <c r="E94" s="7">
        <v>5.7770456418999157</v>
      </c>
      <c r="F94" s="7">
        <v>7.2633012537423103E-2</v>
      </c>
    </row>
    <row r="95" spans="1:6">
      <c r="A95" s="2">
        <v>103</v>
      </c>
      <c r="B95" s="10">
        <v>1503.01</v>
      </c>
      <c r="C95" s="6">
        <v>27.6022</v>
      </c>
      <c r="D95" s="2">
        <v>37.07</v>
      </c>
      <c r="E95" s="7">
        <v>5.5535432222726797</v>
      </c>
      <c r="F95" s="7">
        <v>0.16124547794909358</v>
      </c>
    </row>
    <row r="96" spans="1:6">
      <c r="A96" s="2">
        <v>103</v>
      </c>
      <c r="B96" s="10">
        <v>1999.72</v>
      </c>
      <c r="C96" s="6">
        <v>27.666899999999998</v>
      </c>
      <c r="D96" s="2">
        <v>37.19</v>
      </c>
      <c r="E96" s="7">
        <v>5.3003192871307352</v>
      </c>
      <c r="F96" s="6">
        <v>2.7699200668714643E-2</v>
      </c>
    </row>
    <row r="97" spans="1:6">
      <c r="A97" s="2"/>
      <c r="B97" s="2"/>
      <c r="C97" s="2"/>
      <c r="D97" s="2"/>
      <c r="E97" s="2"/>
      <c r="F97" s="2"/>
    </row>
    <row r="98" spans="1:6">
      <c r="A98" s="2"/>
      <c r="B98" s="2"/>
      <c r="C98" s="2"/>
      <c r="D98" s="2"/>
      <c r="E98" s="2"/>
      <c r="F98" s="2"/>
    </row>
    <row r="99" spans="1:6">
      <c r="A99" s="2"/>
      <c r="B99" s="2"/>
      <c r="C99" s="2"/>
      <c r="D99" s="2"/>
      <c r="E99" s="2"/>
      <c r="F99" s="2"/>
    </row>
    <row r="100" spans="1:6" ht="16">
      <c r="A100" s="2"/>
      <c r="B100" s="13" t="s">
        <v>21</v>
      </c>
      <c r="C100" s="13" t="s">
        <v>22</v>
      </c>
      <c r="D100" s="2" t="s">
        <v>10</v>
      </c>
      <c r="E100" s="2"/>
      <c r="F100" s="1" t="s">
        <v>15</v>
      </c>
    </row>
    <row r="101" spans="1:6" ht="16">
      <c r="A101" s="2" t="s">
        <v>20</v>
      </c>
      <c r="B101" s="2" t="s">
        <v>0</v>
      </c>
      <c r="C101" s="1" t="s">
        <v>18</v>
      </c>
      <c r="D101" s="1" t="s">
        <v>16</v>
      </c>
      <c r="E101" s="1" t="s">
        <v>14</v>
      </c>
      <c r="F101" s="2" t="s">
        <v>17</v>
      </c>
    </row>
    <row r="102" spans="1:6">
      <c r="A102" s="2">
        <v>210</v>
      </c>
      <c r="B102" s="10">
        <v>201.148</v>
      </c>
      <c r="C102" s="6">
        <f>'[2]CAST 209'!$P$22</f>
        <v>25.076599999999999</v>
      </c>
      <c r="D102" s="6">
        <f>'[2]CAST 209'!$E$22</f>
        <v>3.75</v>
      </c>
      <c r="E102" s="7">
        <f>'[2]CAST 209'!$G$39</f>
        <v>8.4430527841755705</v>
      </c>
      <c r="F102" s="2"/>
    </row>
    <row r="103" spans="1:6">
      <c r="A103" s="2">
        <v>210</v>
      </c>
      <c r="B103" s="10">
        <v>401.33</v>
      </c>
      <c r="C103" s="6">
        <f>'[2]CAST 209'!$P$23</f>
        <v>26.4389</v>
      </c>
      <c r="D103" s="6">
        <f>'[2]CAST 209'!$E$23</f>
        <v>18.68</v>
      </c>
      <c r="E103" s="7">
        <f>AVERAGE('[2]CAST 209'!$H$23:$H$24)</f>
        <v>8.5535449845819738</v>
      </c>
      <c r="F103" s="6">
        <f>STDEV('[2]CAST 209'!$H$23:$H$24)</f>
        <v>2.7134452458727271E-2</v>
      </c>
    </row>
    <row r="104" spans="1:6">
      <c r="A104" s="2">
        <v>210</v>
      </c>
      <c r="B104" s="10">
        <v>650.81700000000001</v>
      </c>
      <c r="C104" s="6">
        <f>'[2]CAST 209'!$P$25</f>
        <v>27.086500000000001</v>
      </c>
      <c r="D104" s="6">
        <f>'[2]CAST 209'!$E$25</f>
        <v>30.83</v>
      </c>
      <c r="E104" s="7">
        <f>AVERAGE('[2]CAST 209'!$H$25:$H$26)</f>
        <v>6.6163241065787712</v>
      </c>
      <c r="F104" s="7">
        <f>STDEV('[2]CAST 209'!$H$25:$H$26)</f>
        <v>0.15338601151134731</v>
      </c>
    </row>
    <row r="105" spans="1:6">
      <c r="A105" s="2">
        <v>210</v>
      </c>
      <c r="B105" s="10">
        <v>1001.59</v>
      </c>
      <c r="C105" s="6">
        <f>'[2]CAST 209'!$P$27</f>
        <v>27.3965</v>
      </c>
      <c r="D105" s="6">
        <f>'[2]CAST 209'!$E$27</f>
        <v>35.950000000000003</v>
      </c>
      <c r="E105" s="7">
        <f>AVERAGE('[2]CAST 209'!$H$27:$H$28)</f>
        <v>6.0546448619241868</v>
      </c>
      <c r="F105" s="7">
        <f>STDEV('[2]CAST 209'!$H$27:$H$28)</f>
        <v>6.1964155360015885E-2</v>
      </c>
    </row>
    <row r="106" spans="1:6">
      <c r="A106" s="2">
        <v>210</v>
      </c>
      <c r="B106" s="10">
        <v>1499.89</v>
      </c>
      <c r="C106" s="6">
        <f>'[2]CAST 209'!$P$29</f>
        <v>27.584199999999999</v>
      </c>
      <c r="D106" s="6">
        <f>'[2]CAST 209'!$E$29</f>
        <v>37.119999999999997</v>
      </c>
      <c r="E106" s="7">
        <f>AVERAGE('[2]CAST 209'!$H$29:$H$30)</f>
        <v>5.6443191180934047</v>
      </c>
      <c r="F106" s="7">
        <f>STDEV('[2]CAST 209'!$H$29:$H$30)</f>
        <v>6.1740485754971049E-2</v>
      </c>
    </row>
    <row r="107" spans="1:6">
      <c r="A107" s="2">
        <v>210</v>
      </c>
      <c r="B107" s="10">
        <v>1999.46</v>
      </c>
      <c r="C107" s="6">
        <f>'[2]CAST 209'!$P$31</f>
        <v>27.664300000000001</v>
      </c>
      <c r="D107" s="6">
        <f>'[2]CAST 209'!$E$31</f>
        <v>37.51</v>
      </c>
      <c r="E107" s="7">
        <f>AVERAGE('[2]CAST 209'!$H$31:$H$32)</f>
        <v>5.5742739872819849</v>
      </c>
      <c r="F107" s="6">
        <f>STDEV('[2]CAST 209'!$H$31:$H$32)</f>
        <v>3.2475576232482047E-2</v>
      </c>
    </row>
    <row r="108" spans="1:6">
      <c r="A108" s="2"/>
      <c r="B108" s="2"/>
      <c r="C108" s="2"/>
      <c r="D108" s="2"/>
      <c r="E108" s="2"/>
      <c r="F10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2017-12-05T03:47:37Z</dcterms:created>
  <dcterms:modified xsi:type="dcterms:W3CDTF">2018-04-13T20:45:23Z</dcterms:modified>
</cp:coreProperties>
</file>