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mpagnes\OUTPACE\Results\Base de données\"/>
    </mc:Choice>
  </mc:AlternateContent>
  <bookViews>
    <workbookView xWindow="0" yWindow="0" windowWidth="25200" windowHeight="11985"/>
  </bookViews>
  <sheets>
    <sheet name="READ ME" sheetId="2" r:id="rId1"/>
    <sheet name="concentrations" sheetId="1" r:id="rId2"/>
    <sheet name="stocks calculations"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61" i="3" l="1"/>
  <c r="S160" i="3" s="1"/>
  <c r="S159" i="3" s="1"/>
  <c r="S158" i="3" s="1"/>
  <c r="S157" i="3" s="1"/>
  <c r="S156" i="3" s="1"/>
  <c r="S155" i="3" s="1"/>
  <c r="S154" i="3" s="1"/>
  <c r="S153" i="3" s="1"/>
  <c r="T161" i="3"/>
  <c r="T160" i="3" s="1"/>
  <c r="T159" i="3" s="1"/>
  <c r="T158" i="3" s="1"/>
  <c r="T157" i="3" s="1"/>
  <c r="T156" i="3" s="1"/>
  <c r="T155" i="3" s="1"/>
  <c r="T154" i="3" s="1"/>
  <c r="T153" i="3" s="1"/>
  <c r="U161" i="3"/>
  <c r="U160" i="3" s="1"/>
  <c r="U159" i="3" s="1"/>
  <c r="U158" i="3" s="1"/>
  <c r="U157" i="3" s="1"/>
  <c r="U156" i="3" s="1"/>
  <c r="U155" i="3" s="1"/>
  <c r="U154" i="3" s="1"/>
  <c r="U153" i="3" s="1"/>
  <c r="V161" i="3"/>
  <c r="V160" i="3" s="1"/>
  <c r="V159" i="3" s="1"/>
  <c r="V158" i="3" s="1"/>
  <c r="V157" i="3" s="1"/>
  <c r="V156" i="3" s="1"/>
  <c r="V155" i="3" s="1"/>
  <c r="V154" i="3" s="1"/>
  <c r="V153" i="3" s="1"/>
  <c r="W161" i="3"/>
  <c r="W160" i="3" s="1"/>
  <c r="W159" i="3" s="1"/>
  <c r="W158" i="3" s="1"/>
  <c r="W157" i="3" s="1"/>
  <c r="W156" i="3" s="1"/>
  <c r="W155" i="3" s="1"/>
  <c r="W154" i="3" s="1"/>
  <c r="W153" i="3" s="1"/>
  <c r="X161" i="3"/>
  <c r="X160" i="3" s="1"/>
  <c r="X159" i="3" s="1"/>
  <c r="X158" i="3" s="1"/>
  <c r="X157" i="3" s="1"/>
  <c r="X156" i="3" s="1"/>
  <c r="X155" i="3" s="1"/>
  <c r="X154" i="3" s="1"/>
  <c r="X153" i="3" s="1"/>
  <c r="X151" i="3"/>
  <c r="X150" i="3" s="1"/>
  <c r="X149" i="3" s="1"/>
  <c r="X148" i="3" s="1"/>
  <c r="X147" i="3" s="1"/>
  <c r="X146" i="3" s="1"/>
  <c r="X145" i="3" s="1"/>
  <c r="X144" i="3" s="1"/>
  <c r="W151" i="3"/>
  <c r="W150" i="3" s="1"/>
  <c r="W149" i="3" s="1"/>
  <c r="W148" i="3" s="1"/>
  <c r="W147" i="3" s="1"/>
  <c r="W146" i="3" s="1"/>
  <c r="W145" i="3" s="1"/>
  <c r="W144" i="3" s="1"/>
  <c r="V151" i="3"/>
  <c r="V150" i="3" s="1"/>
  <c r="V149" i="3" s="1"/>
  <c r="V148" i="3" s="1"/>
  <c r="V147" i="3" s="1"/>
  <c r="V146" i="3" s="1"/>
  <c r="V145" i="3" s="1"/>
  <c r="V144" i="3" s="1"/>
  <c r="U151" i="3"/>
  <c r="U150" i="3" s="1"/>
  <c r="U149" i="3" s="1"/>
  <c r="U148" i="3" s="1"/>
  <c r="U147" i="3" s="1"/>
  <c r="U146" i="3" s="1"/>
  <c r="U145" i="3" s="1"/>
  <c r="U144" i="3" s="1"/>
  <c r="T151" i="3"/>
  <c r="T150" i="3" s="1"/>
  <c r="T149" i="3" s="1"/>
  <c r="T148" i="3" s="1"/>
  <c r="T147" i="3" s="1"/>
  <c r="T146" i="3" s="1"/>
  <c r="T145" i="3" s="1"/>
  <c r="T144" i="3" s="1"/>
  <c r="S151" i="3"/>
  <c r="S150" i="3" s="1"/>
  <c r="S149" i="3" s="1"/>
  <c r="S148" i="3" s="1"/>
  <c r="S147" i="3" s="1"/>
  <c r="S146" i="3" s="1"/>
  <c r="S145" i="3" s="1"/>
  <c r="S144" i="3" s="1"/>
  <c r="X135" i="3"/>
  <c r="X134" i="3" s="1"/>
  <c r="X133" i="3" s="1"/>
  <c r="X132" i="3" s="1"/>
  <c r="X131" i="3" s="1"/>
  <c r="X130" i="3" s="1"/>
  <c r="X129" i="3" s="1"/>
  <c r="X128" i="3" s="1"/>
  <c r="W135" i="3"/>
  <c r="W134" i="3" s="1"/>
  <c r="W133" i="3" s="1"/>
  <c r="W132" i="3" s="1"/>
  <c r="W131" i="3" s="1"/>
  <c r="W130" i="3" s="1"/>
  <c r="W129" i="3" s="1"/>
  <c r="W128" i="3" s="1"/>
  <c r="V135" i="3"/>
  <c r="V134" i="3" s="1"/>
  <c r="V133" i="3" s="1"/>
  <c r="V132" i="3" s="1"/>
  <c r="V131" i="3" s="1"/>
  <c r="V130" i="3" s="1"/>
  <c r="V129" i="3" s="1"/>
  <c r="V128" i="3" s="1"/>
  <c r="U135" i="3"/>
  <c r="U134" i="3" s="1"/>
  <c r="U133" i="3" s="1"/>
  <c r="U132" i="3" s="1"/>
  <c r="U131" i="3" s="1"/>
  <c r="U130" i="3" s="1"/>
  <c r="U129" i="3" s="1"/>
  <c r="U128" i="3" s="1"/>
  <c r="T135" i="3"/>
  <c r="T134" i="3" s="1"/>
  <c r="T133" i="3" s="1"/>
  <c r="T132" i="3" s="1"/>
  <c r="T131" i="3" s="1"/>
  <c r="T130" i="3" s="1"/>
  <c r="T129" i="3" s="1"/>
  <c r="T128" i="3" s="1"/>
  <c r="S135" i="3"/>
  <c r="S134" i="3" s="1"/>
  <c r="S133" i="3" s="1"/>
  <c r="S132" i="3" s="1"/>
  <c r="S131" i="3" s="1"/>
  <c r="S130" i="3" s="1"/>
  <c r="S129" i="3" s="1"/>
  <c r="S128" i="3" s="1"/>
  <c r="X143" i="3"/>
  <c r="X142" i="3" s="1"/>
  <c r="X141" i="3" s="1"/>
  <c r="X140" i="3" s="1"/>
  <c r="X139" i="3" s="1"/>
  <c r="X138" i="3" s="1"/>
  <c r="X137" i="3" s="1"/>
  <c r="X136" i="3" s="1"/>
  <c r="W143" i="3"/>
  <c r="W142" i="3" s="1"/>
  <c r="W141" i="3" s="1"/>
  <c r="W140" i="3" s="1"/>
  <c r="W139" i="3" s="1"/>
  <c r="W138" i="3" s="1"/>
  <c r="W137" i="3" s="1"/>
  <c r="W136" i="3" s="1"/>
  <c r="V143" i="3"/>
  <c r="V142" i="3" s="1"/>
  <c r="V141" i="3" s="1"/>
  <c r="V140" i="3" s="1"/>
  <c r="V139" i="3" s="1"/>
  <c r="V138" i="3" s="1"/>
  <c r="V137" i="3" s="1"/>
  <c r="V136" i="3" s="1"/>
  <c r="U143" i="3"/>
  <c r="U142" i="3" s="1"/>
  <c r="U141" i="3" s="1"/>
  <c r="U140" i="3" s="1"/>
  <c r="U139" i="3" s="1"/>
  <c r="U138" i="3" s="1"/>
  <c r="U137" i="3" s="1"/>
  <c r="U136" i="3" s="1"/>
  <c r="T143" i="3"/>
  <c r="T142" i="3" s="1"/>
  <c r="T141" i="3" s="1"/>
  <c r="T140" i="3" s="1"/>
  <c r="T139" i="3" s="1"/>
  <c r="T138" i="3" s="1"/>
  <c r="T137" i="3" s="1"/>
  <c r="T136" i="3" s="1"/>
  <c r="S143" i="3"/>
  <c r="S142" i="3" s="1"/>
  <c r="S141" i="3" s="1"/>
  <c r="S140" i="3" s="1"/>
  <c r="S139" i="3" s="1"/>
  <c r="S138" i="3" s="1"/>
  <c r="S137" i="3" s="1"/>
  <c r="S136" i="3" s="1"/>
  <c r="J159" i="3"/>
  <c r="Q159" i="3" s="1"/>
  <c r="Q158" i="3" s="1"/>
  <c r="Q157" i="3" s="1"/>
  <c r="Q156" i="3" s="1"/>
  <c r="Q155" i="3" s="1"/>
  <c r="Q154" i="3" s="1"/>
  <c r="Q153" i="3" s="1"/>
  <c r="I159" i="3"/>
  <c r="P159" i="3" s="1"/>
  <c r="P158" i="3" s="1"/>
  <c r="P157" i="3" s="1"/>
  <c r="P156" i="3" s="1"/>
  <c r="P155" i="3" s="1"/>
  <c r="P154" i="3" s="1"/>
  <c r="P153" i="3" s="1"/>
  <c r="H159" i="3"/>
  <c r="O159" i="3" s="1"/>
  <c r="O158" i="3" s="1"/>
  <c r="O157" i="3" s="1"/>
  <c r="O156" i="3" s="1"/>
  <c r="O155" i="3" s="1"/>
  <c r="O154" i="3" s="1"/>
  <c r="O153" i="3" s="1"/>
  <c r="G159" i="3"/>
  <c r="N159" i="3" s="1"/>
  <c r="N158" i="3" s="1"/>
  <c r="N157" i="3" s="1"/>
  <c r="N156" i="3" s="1"/>
  <c r="N155" i="3" s="1"/>
  <c r="N154" i="3" s="1"/>
  <c r="N153" i="3" s="1"/>
  <c r="F159" i="3"/>
  <c r="M159" i="3" s="1"/>
  <c r="M158" i="3" s="1"/>
  <c r="M157" i="3" s="1"/>
  <c r="M156" i="3" s="1"/>
  <c r="M155" i="3" s="1"/>
  <c r="M154" i="3" s="1"/>
  <c r="M153" i="3" s="1"/>
  <c r="E159" i="3"/>
  <c r="L159" i="3" s="1"/>
  <c r="L158" i="3" s="1"/>
  <c r="L157" i="3" s="1"/>
  <c r="L156" i="3" s="1"/>
  <c r="L155" i="3" s="1"/>
  <c r="L154" i="3" s="1"/>
  <c r="L153" i="3" s="1"/>
  <c r="J150" i="3"/>
  <c r="Q150" i="3" s="1"/>
  <c r="Q149" i="3" s="1"/>
  <c r="Q148" i="3" s="1"/>
  <c r="Q147" i="3" s="1"/>
  <c r="Q146" i="3" s="1"/>
  <c r="Q145" i="3" s="1"/>
  <c r="Q144" i="3" s="1"/>
  <c r="I150" i="3"/>
  <c r="P150" i="3" s="1"/>
  <c r="P149" i="3" s="1"/>
  <c r="P148" i="3" s="1"/>
  <c r="P147" i="3" s="1"/>
  <c r="P146" i="3" s="1"/>
  <c r="P145" i="3" s="1"/>
  <c r="P144" i="3" s="1"/>
  <c r="H150" i="3"/>
  <c r="O150" i="3" s="1"/>
  <c r="O149" i="3" s="1"/>
  <c r="O148" i="3" s="1"/>
  <c r="O147" i="3" s="1"/>
  <c r="O146" i="3" s="1"/>
  <c r="O145" i="3" s="1"/>
  <c r="O144" i="3" s="1"/>
  <c r="G150" i="3"/>
  <c r="N150" i="3" s="1"/>
  <c r="N149" i="3" s="1"/>
  <c r="N148" i="3" s="1"/>
  <c r="N147" i="3" s="1"/>
  <c r="N146" i="3" s="1"/>
  <c r="N145" i="3" s="1"/>
  <c r="N144" i="3" s="1"/>
  <c r="F150" i="3"/>
  <c r="M150" i="3" s="1"/>
  <c r="M149" i="3" s="1"/>
  <c r="M148" i="3" s="1"/>
  <c r="M147" i="3" s="1"/>
  <c r="M146" i="3" s="1"/>
  <c r="M145" i="3" s="1"/>
  <c r="M144" i="3" s="1"/>
  <c r="E150" i="3"/>
  <c r="L150" i="3" s="1"/>
  <c r="L149" i="3" s="1"/>
  <c r="L148" i="3" s="1"/>
  <c r="L147" i="3" s="1"/>
  <c r="L146" i="3" s="1"/>
  <c r="L145" i="3" s="1"/>
  <c r="L144" i="3" s="1"/>
  <c r="L141" i="3"/>
  <c r="L140" i="3" s="1"/>
  <c r="L139" i="3" s="1"/>
  <c r="L138" i="3" s="1"/>
  <c r="L137" i="3" s="1"/>
  <c r="L136" i="3" s="1"/>
  <c r="Q141" i="3"/>
  <c r="Q140" i="3" s="1"/>
  <c r="Q139" i="3" s="1"/>
  <c r="Q138" i="3" s="1"/>
  <c r="Q137" i="3" s="1"/>
  <c r="Q136" i="3" s="1"/>
  <c r="P141" i="3"/>
  <c r="P140" i="3" s="1"/>
  <c r="P139" i="3" s="1"/>
  <c r="P138" i="3" s="1"/>
  <c r="P137" i="3" s="1"/>
  <c r="P136" i="3" s="1"/>
  <c r="O141" i="3"/>
  <c r="O140" i="3" s="1"/>
  <c r="O139" i="3" s="1"/>
  <c r="O138" i="3" s="1"/>
  <c r="O137" i="3" s="1"/>
  <c r="O136" i="3" s="1"/>
  <c r="N141" i="3"/>
  <c r="N140" i="3" s="1"/>
  <c r="N139" i="3" s="1"/>
  <c r="N138" i="3" s="1"/>
  <c r="N137" i="3" s="1"/>
  <c r="N136" i="3" s="1"/>
  <c r="M141" i="3"/>
  <c r="M140" i="3" s="1"/>
  <c r="M139" i="3" s="1"/>
  <c r="M138" i="3" s="1"/>
  <c r="M137" i="3" s="1"/>
  <c r="M136" i="3" s="1"/>
  <c r="Q132" i="3"/>
  <c r="Q131" i="3" s="1"/>
  <c r="Q130" i="3" s="1"/>
  <c r="Q129" i="3" s="1"/>
  <c r="Q128" i="3" s="1"/>
  <c r="P132" i="3"/>
  <c r="P131" i="3" s="1"/>
  <c r="P130" i="3" s="1"/>
  <c r="P129" i="3" s="1"/>
  <c r="P128" i="3" s="1"/>
  <c r="O132" i="3"/>
  <c r="N132" i="3"/>
  <c r="N131" i="3" s="1"/>
  <c r="N130" i="3" s="1"/>
  <c r="N129" i="3" s="1"/>
  <c r="N128" i="3" s="1"/>
  <c r="M132" i="3"/>
  <c r="M131" i="3" s="1"/>
  <c r="M130" i="3" s="1"/>
  <c r="M129" i="3" s="1"/>
  <c r="M128" i="3" s="1"/>
  <c r="L132" i="3"/>
  <c r="L131" i="3" s="1"/>
  <c r="L130" i="3" s="1"/>
  <c r="L129" i="3" s="1"/>
  <c r="L128" i="3" s="1"/>
  <c r="O131" i="3"/>
  <c r="O130" i="3" s="1"/>
  <c r="O129" i="3" s="1"/>
  <c r="O128" i="3" s="1"/>
  <c r="Q125" i="3"/>
  <c r="Q124" i="3" s="1"/>
  <c r="Q123" i="3" s="1"/>
  <c r="Q122" i="3" s="1"/>
  <c r="Q121" i="3" s="1"/>
  <c r="Q120" i="3" s="1"/>
  <c r="P125" i="3"/>
  <c r="P124" i="3" s="1"/>
  <c r="P123" i="3" s="1"/>
  <c r="P122" i="3" s="1"/>
  <c r="P121" i="3" s="1"/>
  <c r="P120" i="3" s="1"/>
  <c r="O125" i="3"/>
  <c r="O124" i="3" s="1"/>
  <c r="O123" i="3" s="1"/>
  <c r="O122" i="3" s="1"/>
  <c r="O121" i="3" s="1"/>
  <c r="O120" i="3" s="1"/>
  <c r="N125" i="3"/>
  <c r="N124" i="3" s="1"/>
  <c r="N123" i="3" s="1"/>
  <c r="N122" i="3" s="1"/>
  <c r="N121" i="3" s="1"/>
  <c r="N120" i="3" s="1"/>
  <c r="M125" i="3"/>
  <c r="M124" i="3" s="1"/>
  <c r="M123" i="3" s="1"/>
  <c r="M122" i="3" s="1"/>
  <c r="M121" i="3" s="1"/>
  <c r="M120" i="3" s="1"/>
  <c r="L125" i="3"/>
  <c r="L124" i="3" s="1"/>
  <c r="L123" i="3" s="1"/>
  <c r="L122" i="3" s="1"/>
  <c r="L121" i="3" s="1"/>
  <c r="L120" i="3" s="1"/>
  <c r="Q119" i="3"/>
  <c r="Q118" i="3" s="1"/>
  <c r="Q117" i="3" s="1"/>
  <c r="Q116" i="3" s="1"/>
  <c r="Q115" i="3" s="1"/>
  <c r="Q114" i="3" s="1"/>
  <c r="Q113" i="3" s="1"/>
  <c r="Q112" i="3" s="1"/>
  <c r="Q111" i="3" s="1"/>
  <c r="P119" i="3"/>
  <c r="P118" i="3" s="1"/>
  <c r="P117" i="3" s="1"/>
  <c r="P116" i="3" s="1"/>
  <c r="P115" i="3" s="1"/>
  <c r="P114" i="3" s="1"/>
  <c r="P113" i="3" s="1"/>
  <c r="P112" i="3" s="1"/>
  <c r="P111" i="3" s="1"/>
  <c r="O119" i="3"/>
  <c r="O118" i="3" s="1"/>
  <c r="O117" i="3" s="1"/>
  <c r="O116" i="3" s="1"/>
  <c r="O115" i="3" s="1"/>
  <c r="O114" i="3" s="1"/>
  <c r="O113" i="3" s="1"/>
  <c r="O112" i="3" s="1"/>
  <c r="O111" i="3" s="1"/>
  <c r="N119" i="3"/>
  <c r="N118" i="3" s="1"/>
  <c r="N117" i="3" s="1"/>
  <c r="N116" i="3" s="1"/>
  <c r="N115" i="3" s="1"/>
  <c r="N114" i="3" s="1"/>
  <c r="N113" i="3" s="1"/>
  <c r="N112" i="3" s="1"/>
  <c r="N111" i="3" s="1"/>
  <c r="M119" i="3"/>
  <c r="M118" i="3" s="1"/>
  <c r="M117" i="3" s="1"/>
  <c r="M116" i="3" s="1"/>
  <c r="M115" i="3" s="1"/>
  <c r="M114" i="3" s="1"/>
  <c r="M113" i="3" s="1"/>
  <c r="M112" i="3" s="1"/>
  <c r="M111" i="3" s="1"/>
  <c r="L119" i="3"/>
  <c r="L118" i="3" s="1"/>
  <c r="L117" i="3" s="1"/>
  <c r="L116" i="3" s="1"/>
  <c r="L115" i="3" s="1"/>
  <c r="L114" i="3" s="1"/>
  <c r="L113" i="3" s="1"/>
  <c r="L112" i="3" s="1"/>
  <c r="L111" i="3" s="1"/>
  <c r="L109" i="3"/>
  <c r="L108" i="3" s="1"/>
  <c r="L107" i="3" s="1"/>
  <c r="L106" i="3" s="1"/>
  <c r="L105" i="3" s="1"/>
  <c r="L104" i="3" s="1"/>
  <c r="L103" i="3" s="1"/>
  <c r="Q109" i="3"/>
  <c r="Q108" i="3" s="1"/>
  <c r="Q107" i="3" s="1"/>
  <c r="Q106" i="3" s="1"/>
  <c r="Q105" i="3" s="1"/>
  <c r="Q104" i="3" s="1"/>
  <c r="Q103" i="3" s="1"/>
  <c r="P109" i="3"/>
  <c r="O109" i="3"/>
  <c r="N109" i="3"/>
  <c r="M109" i="3"/>
  <c r="M108" i="3" s="1"/>
  <c r="M107" i="3" s="1"/>
  <c r="M106" i="3" s="1"/>
  <c r="M105" i="3" s="1"/>
  <c r="M104" i="3" s="1"/>
  <c r="M103" i="3" s="1"/>
  <c r="P108" i="3"/>
  <c r="P107" i="3" s="1"/>
  <c r="P106" i="3" s="1"/>
  <c r="P105" i="3" s="1"/>
  <c r="P104" i="3" s="1"/>
  <c r="P103" i="3" s="1"/>
  <c r="O108" i="3"/>
  <c r="O107" i="3" s="1"/>
  <c r="O106" i="3" s="1"/>
  <c r="O105" i="3" s="1"/>
  <c r="O104" i="3" s="1"/>
  <c r="O103" i="3" s="1"/>
  <c r="N108" i="3"/>
  <c r="N107" i="3" s="1"/>
  <c r="N106" i="3" s="1"/>
  <c r="N105" i="3" s="1"/>
  <c r="N104" i="3" s="1"/>
  <c r="N103" i="3" s="1"/>
  <c r="J100" i="3"/>
  <c r="Q100" i="3" s="1"/>
  <c r="Q99" i="3" s="1"/>
  <c r="Q98" i="3" s="1"/>
  <c r="Q97" i="3" s="1"/>
  <c r="Q96" i="3" s="1"/>
  <c r="Q95" i="3" s="1"/>
  <c r="Q94" i="3" s="1"/>
  <c r="I100" i="3"/>
  <c r="P100" i="3" s="1"/>
  <c r="P99" i="3" s="1"/>
  <c r="P98" i="3" s="1"/>
  <c r="P97" i="3" s="1"/>
  <c r="P96" i="3" s="1"/>
  <c r="P95" i="3" s="1"/>
  <c r="P94" i="3" s="1"/>
  <c r="H100" i="3"/>
  <c r="O100" i="3" s="1"/>
  <c r="O99" i="3" s="1"/>
  <c r="O98" i="3" s="1"/>
  <c r="O97" i="3" s="1"/>
  <c r="O96" i="3" s="1"/>
  <c r="O95" i="3" s="1"/>
  <c r="O94" i="3" s="1"/>
  <c r="G100" i="3"/>
  <c r="N100" i="3" s="1"/>
  <c r="N99" i="3" s="1"/>
  <c r="N98" i="3" s="1"/>
  <c r="N97" i="3" s="1"/>
  <c r="N96" i="3" s="1"/>
  <c r="N95" i="3" s="1"/>
  <c r="N94" i="3" s="1"/>
  <c r="F100" i="3"/>
  <c r="M100" i="3" s="1"/>
  <c r="M99" i="3" s="1"/>
  <c r="M98" i="3" s="1"/>
  <c r="M97" i="3" s="1"/>
  <c r="M96" i="3" s="1"/>
  <c r="M95" i="3" s="1"/>
  <c r="M94" i="3" s="1"/>
  <c r="E100" i="3"/>
  <c r="L100" i="3" s="1"/>
  <c r="L99" i="3" s="1"/>
  <c r="L98" i="3" s="1"/>
  <c r="L97" i="3" s="1"/>
  <c r="L96" i="3" s="1"/>
  <c r="L95" i="3" s="1"/>
  <c r="L94" i="3" s="1"/>
  <c r="F91" i="3"/>
  <c r="M91" i="3" s="1"/>
  <c r="M90" i="3" s="1"/>
  <c r="M89" i="3" s="1"/>
  <c r="M88" i="3" s="1"/>
  <c r="M87" i="3" s="1"/>
  <c r="M86" i="3" s="1"/>
  <c r="M85" i="3" s="1"/>
  <c r="J91" i="3"/>
  <c r="J82" i="3"/>
  <c r="Q82" i="3" s="1"/>
  <c r="Q81" i="3" s="1"/>
  <c r="Q80" i="3" s="1"/>
  <c r="Q79" i="3" s="1"/>
  <c r="Q78" i="3" s="1"/>
  <c r="Q77" i="3" s="1"/>
  <c r="Q76" i="3" s="1"/>
  <c r="I91" i="3"/>
  <c r="P91" i="3" s="1"/>
  <c r="P90" i="3" s="1"/>
  <c r="P89" i="3" s="1"/>
  <c r="P88" i="3" s="1"/>
  <c r="P87" i="3" s="1"/>
  <c r="P86" i="3" s="1"/>
  <c r="P85" i="3" s="1"/>
  <c r="E82" i="3"/>
  <c r="L82" i="3" s="1"/>
  <c r="L81" i="3" s="1"/>
  <c r="L80" i="3" s="1"/>
  <c r="L79" i="3" s="1"/>
  <c r="L78" i="3" s="1"/>
  <c r="L77" i="3" s="1"/>
  <c r="L76" i="3" s="1"/>
  <c r="H82" i="3"/>
  <c r="H73" i="3"/>
  <c r="O73" i="3" s="1"/>
  <c r="O72" i="3" s="1"/>
  <c r="O71" i="3" s="1"/>
  <c r="O70" i="3" s="1"/>
  <c r="O69" i="3" s="1"/>
  <c r="O68" i="3" s="1"/>
  <c r="O67" i="3" s="1"/>
  <c r="E73" i="3"/>
  <c r="L73" i="3" s="1"/>
  <c r="L72" i="3" s="1"/>
  <c r="L71" i="3" s="1"/>
  <c r="L70" i="3" s="1"/>
  <c r="L69" i="3" s="1"/>
  <c r="L68" i="3" s="1"/>
  <c r="L67" i="3" s="1"/>
  <c r="E56" i="3"/>
  <c r="L56" i="3" s="1"/>
  <c r="Q91" i="3"/>
  <c r="Q90" i="3" s="1"/>
  <c r="Q89" i="3" s="1"/>
  <c r="Q88" i="3" s="1"/>
  <c r="Q87" i="3" s="1"/>
  <c r="Q86" i="3" s="1"/>
  <c r="Q85" i="3" s="1"/>
  <c r="E91" i="3"/>
  <c r="L91" i="3" s="1"/>
  <c r="L90" i="3" s="1"/>
  <c r="L89" i="3" s="1"/>
  <c r="L88" i="3" s="1"/>
  <c r="L87" i="3" s="1"/>
  <c r="L86" i="3" s="1"/>
  <c r="L85" i="3" s="1"/>
  <c r="H91" i="3"/>
  <c r="O91" i="3" s="1"/>
  <c r="O90" i="3" s="1"/>
  <c r="O89" i="3" s="1"/>
  <c r="O88" i="3" s="1"/>
  <c r="O87" i="3" s="1"/>
  <c r="O86" i="3" s="1"/>
  <c r="O85" i="3" s="1"/>
  <c r="G91" i="3"/>
  <c r="N91" i="3" s="1"/>
  <c r="N90" i="3" s="1"/>
  <c r="N89" i="3" s="1"/>
  <c r="N88" i="3" s="1"/>
  <c r="N87" i="3" s="1"/>
  <c r="N86" i="3" s="1"/>
  <c r="N85" i="3" s="1"/>
  <c r="O82" i="3"/>
  <c r="O81" i="3" s="1"/>
  <c r="O80" i="3" s="1"/>
  <c r="O79" i="3" s="1"/>
  <c r="O78" i="3" s="1"/>
  <c r="O77" i="3" s="1"/>
  <c r="O76" i="3" s="1"/>
  <c r="I82" i="3"/>
  <c r="P82" i="3" s="1"/>
  <c r="P81" i="3" s="1"/>
  <c r="P80" i="3" s="1"/>
  <c r="P79" i="3" s="1"/>
  <c r="P78" i="3" s="1"/>
  <c r="P77" i="3" s="1"/>
  <c r="P76" i="3" s="1"/>
  <c r="G82" i="3"/>
  <c r="N82" i="3" s="1"/>
  <c r="N81" i="3" s="1"/>
  <c r="N80" i="3" s="1"/>
  <c r="N79" i="3" s="1"/>
  <c r="N78" i="3" s="1"/>
  <c r="N77" i="3" s="1"/>
  <c r="N76" i="3" s="1"/>
  <c r="F82" i="3"/>
  <c r="M82" i="3" s="1"/>
  <c r="M81" i="3" s="1"/>
  <c r="M80" i="3" s="1"/>
  <c r="M79" i="3" s="1"/>
  <c r="M78" i="3" s="1"/>
  <c r="M77" i="3" s="1"/>
  <c r="M76" i="3" s="1"/>
  <c r="I64" i="3"/>
  <c r="P65" i="3" s="1"/>
  <c r="J64" i="3"/>
  <c r="Q65" i="3" s="1"/>
  <c r="I73" i="3"/>
  <c r="P73" i="3" s="1"/>
  <c r="P72" i="3" s="1"/>
  <c r="P71" i="3" s="1"/>
  <c r="P70" i="3" s="1"/>
  <c r="P69" i="3" s="1"/>
  <c r="P68" i="3" s="1"/>
  <c r="P67" i="3" s="1"/>
  <c r="J73" i="3"/>
  <c r="Q73" i="3" s="1"/>
  <c r="Q72" i="3" s="1"/>
  <c r="Q71" i="3" s="1"/>
  <c r="Q70" i="3" s="1"/>
  <c r="Q69" i="3" s="1"/>
  <c r="Q68" i="3" s="1"/>
  <c r="Q67" i="3" s="1"/>
  <c r="F73" i="3"/>
  <c r="M73" i="3" s="1"/>
  <c r="M72" i="3" s="1"/>
  <c r="M71" i="3" s="1"/>
  <c r="M70" i="3" s="1"/>
  <c r="M69" i="3" s="1"/>
  <c r="M68" i="3" s="1"/>
  <c r="M67" i="3" s="1"/>
  <c r="G73" i="3"/>
  <c r="N73" i="3" s="1"/>
  <c r="N72" i="3" s="1"/>
  <c r="N71" i="3" s="1"/>
  <c r="N70" i="3" s="1"/>
  <c r="N69" i="3" s="1"/>
  <c r="N68" i="3" s="1"/>
  <c r="N67" i="3" s="1"/>
  <c r="H64" i="3"/>
  <c r="O64" i="3" s="1"/>
  <c r="O63" i="3" s="1"/>
  <c r="O62" i="3" s="1"/>
  <c r="O61" i="3" s="1"/>
  <c r="O60" i="3" s="1"/>
  <c r="O59" i="3" s="1"/>
  <c r="O58" i="3" s="1"/>
  <c r="G64" i="3"/>
  <c r="N64" i="3" s="1"/>
  <c r="N63" i="3" s="1"/>
  <c r="N62" i="3" s="1"/>
  <c r="N61" i="3" s="1"/>
  <c r="N60" i="3" s="1"/>
  <c r="N59" i="3" s="1"/>
  <c r="N58" i="3" s="1"/>
  <c r="F64" i="3"/>
  <c r="M65" i="3" s="1"/>
  <c r="E64" i="3"/>
  <c r="L64" i="3" s="1"/>
  <c r="L63" i="3" s="1"/>
  <c r="L62" i="3" s="1"/>
  <c r="L61" i="3" s="1"/>
  <c r="L60" i="3" s="1"/>
  <c r="L59" i="3" s="1"/>
  <c r="L58" i="3" s="1"/>
  <c r="J56" i="3"/>
  <c r="Q56" i="3" s="1"/>
  <c r="I56" i="3"/>
  <c r="P56" i="3" s="1"/>
  <c r="H56" i="3"/>
  <c r="O56" i="3" s="1"/>
  <c r="G56" i="3"/>
  <c r="N56" i="3" s="1"/>
  <c r="F56" i="3"/>
  <c r="M56" i="3" s="1"/>
  <c r="N55" i="3"/>
  <c r="N54" i="3" s="1"/>
  <c r="N53" i="3" s="1"/>
  <c r="N52" i="3" s="1"/>
  <c r="N51" i="3" s="1"/>
  <c r="N50" i="3" s="1"/>
  <c r="N49" i="3" s="1"/>
  <c r="Q55" i="3"/>
  <c r="Q54" i="3" s="1"/>
  <c r="Q53" i="3" s="1"/>
  <c r="Q52" i="3" s="1"/>
  <c r="Q51" i="3" s="1"/>
  <c r="Q50" i="3" s="1"/>
  <c r="Q49" i="3" s="1"/>
  <c r="P55" i="3"/>
  <c r="P54" i="3" s="1"/>
  <c r="P53" i="3" s="1"/>
  <c r="P52" i="3" s="1"/>
  <c r="P51" i="3" s="1"/>
  <c r="P50" i="3" s="1"/>
  <c r="P49" i="3" s="1"/>
  <c r="O55" i="3"/>
  <c r="O54" i="3" s="1"/>
  <c r="O53" i="3" s="1"/>
  <c r="O52" i="3" s="1"/>
  <c r="O51" i="3" s="1"/>
  <c r="O50" i="3" s="1"/>
  <c r="O49" i="3" s="1"/>
  <c r="M55" i="3"/>
  <c r="M54" i="3" s="1"/>
  <c r="M53" i="3" s="1"/>
  <c r="M52" i="3" s="1"/>
  <c r="M51" i="3" s="1"/>
  <c r="M50" i="3" s="1"/>
  <c r="M49" i="3" s="1"/>
  <c r="L55" i="3"/>
  <c r="L54" i="3" s="1"/>
  <c r="L53" i="3" s="1"/>
  <c r="L52" i="3" s="1"/>
  <c r="L51" i="3" s="1"/>
  <c r="L50" i="3" s="1"/>
  <c r="L49" i="3" s="1"/>
  <c r="Q48" i="3"/>
  <c r="Q47" i="3" s="1"/>
  <c r="Q46" i="3" s="1"/>
  <c r="Q45" i="3" s="1"/>
  <c r="Q44" i="3" s="1"/>
  <c r="Q43" i="3" s="1"/>
  <c r="Q42" i="3" s="1"/>
  <c r="Q41" i="3" s="1"/>
  <c r="P48" i="3"/>
  <c r="P47" i="3" s="1"/>
  <c r="P46" i="3" s="1"/>
  <c r="P45" i="3" s="1"/>
  <c r="P44" i="3" s="1"/>
  <c r="P43" i="3" s="1"/>
  <c r="P42" i="3" s="1"/>
  <c r="P41" i="3" s="1"/>
  <c r="O48" i="3"/>
  <c r="O47" i="3" s="1"/>
  <c r="O46" i="3" s="1"/>
  <c r="O45" i="3" s="1"/>
  <c r="O44" i="3" s="1"/>
  <c r="O43" i="3" s="1"/>
  <c r="O42" i="3" s="1"/>
  <c r="O41" i="3" s="1"/>
  <c r="N48" i="3"/>
  <c r="N47" i="3" s="1"/>
  <c r="N46" i="3" s="1"/>
  <c r="N45" i="3" s="1"/>
  <c r="N44" i="3" s="1"/>
  <c r="N43" i="3" s="1"/>
  <c r="N42" i="3" s="1"/>
  <c r="N41" i="3" s="1"/>
  <c r="M48" i="3"/>
  <c r="M47" i="3" s="1"/>
  <c r="M46" i="3" s="1"/>
  <c r="M45" i="3" s="1"/>
  <c r="M44" i="3" s="1"/>
  <c r="M43" i="3" s="1"/>
  <c r="M42" i="3" s="1"/>
  <c r="M41" i="3" s="1"/>
  <c r="L48" i="3"/>
  <c r="L47" i="3" s="1"/>
  <c r="L46" i="3" s="1"/>
  <c r="L45" i="3" s="1"/>
  <c r="L44" i="3" s="1"/>
  <c r="L43" i="3" s="1"/>
  <c r="L42" i="3" s="1"/>
  <c r="L41" i="3" s="1"/>
  <c r="Q40" i="3"/>
  <c r="Q39" i="3" s="1"/>
  <c r="Q38" i="3" s="1"/>
  <c r="Q37" i="3" s="1"/>
  <c r="Q36" i="3" s="1"/>
  <c r="Q35" i="3" s="1"/>
  <c r="Q34" i="3" s="1"/>
  <c r="Q33" i="3" s="1"/>
  <c r="P40" i="3"/>
  <c r="P39" i="3" s="1"/>
  <c r="P38" i="3" s="1"/>
  <c r="P37" i="3" s="1"/>
  <c r="P36" i="3" s="1"/>
  <c r="P35" i="3" s="1"/>
  <c r="P34" i="3" s="1"/>
  <c r="P33" i="3" s="1"/>
  <c r="O40" i="3"/>
  <c r="O39" i="3" s="1"/>
  <c r="O38" i="3" s="1"/>
  <c r="O37" i="3" s="1"/>
  <c r="O36" i="3" s="1"/>
  <c r="O35" i="3" s="1"/>
  <c r="O34" i="3" s="1"/>
  <c r="O33" i="3" s="1"/>
  <c r="N40" i="3"/>
  <c r="N39" i="3" s="1"/>
  <c r="N38" i="3" s="1"/>
  <c r="N37" i="3" s="1"/>
  <c r="N36" i="3" s="1"/>
  <c r="N35" i="3" s="1"/>
  <c r="N34" i="3" s="1"/>
  <c r="N33" i="3" s="1"/>
  <c r="M40" i="3"/>
  <c r="M39" i="3" s="1"/>
  <c r="M38" i="3" s="1"/>
  <c r="M37" i="3" s="1"/>
  <c r="M36" i="3" s="1"/>
  <c r="M35" i="3" s="1"/>
  <c r="M34" i="3" s="1"/>
  <c r="M33" i="3" s="1"/>
  <c r="L40" i="3"/>
  <c r="L39" i="3" s="1"/>
  <c r="L38" i="3" s="1"/>
  <c r="L37" i="3" s="1"/>
  <c r="L36" i="3" s="1"/>
  <c r="L35" i="3" s="1"/>
  <c r="L34" i="3" s="1"/>
  <c r="L33" i="3" s="1"/>
  <c r="N32" i="3"/>
  <c r="N31" i="3" s="1"/>
  <c r="N30" i="3" s="1"/>
  <c r="N29" i="3" s="1"/>
  <c r="N28" i="3" s="1"/>
  <c r="N27" i="3" s="1"/>
  <c r="N26" i="3" s="1"/>
  <c r="N25" i="3" s="1"/>
  <c r="Q32" i="3"/>
  <c r="Q31" i="3" s="1"/>
  <c r="Q30" i="3" s="1"/>
  <c r="Q29" i="3" s="1"/>
  <c r="Q28" i="3" s="1"/>
  <c r="Q27" i="3" s="1"/>
  <c r="Q26" i="3" s="1"/>
  <c r="Q25" i="3" s="1"/>
  <c r="P32" i="3"/>
  <c r="P31" i="3" s="1"/>
  <c r="P30" i="3" s="1"/>
  <c r="P29" i="3" s="1"/>
  <c r="P28" i="3" s="1"/>
  <c r="P27" i="3" s="1"/>
  <c r="P26" i="3" s="1"/>
  <c r="P25" i="3" s="1"/>
  <c r="O32" i="3"/>
  <c r="O31" i="3" s="1"/>
  <c r="O30" i="3" s="1"/>
  <c r="O29" i="3" s="1"/>
  <c r="O28" i="3" s="1"/>
  <c r="O27" i="3" s="1"/>
  <c r="O26" i="3" s="1"/>
  <c r="O25" i="3" s="1"/>
  <c r="M32" i="3"/>
  <c r="M31" i="3" s="1"/>
  <c r="M30" i="3" s="1"/>
  <c r="M29" i="3" s="1"/>
  <c r="M28" i="3" s="1"/>
  <c r="M27" i="3" s="1"/>
  <c r="M26" i="3" s="1"/>
  <c r="M25" i="3" s="1"/>
  <c r="L32" i="3"/>
  <c r="L31" i="3" s="1"/>
  <c r="L30" i="3" s="1"/>
  <c r="L29" i="3" s="1"/>
  <c r="L28" i="3" s="1"/>
  <c r="L27" i="3" s="1"/>
  <c r="L26" i="3" s="1"/>
  <c r="L25" i="3" s="1"/>
  <c r="L24" i="3"/>
  <c r="L23" i="3" s="1"/>
  <c r="L22" i="3" s="1"/>
  <c r="L21" i="3" s="1"/>
  <c r="L20" i="3" s="1"/>
  <c r="L19" i="3" s="1"/>
  <c r="L18" i="3" s="1"/>
  <c r="L17" i="3" s="1"/>
  <c r="Q24" i="3"/>
  <c r="Q23" i="3" s="1"/>
  <c r="Q22" i="3" s="1"/>
  <c r="Q21" i="3" s="1"/>
  <c r="Q20" i="3" s="1"/>
  <c r="Q19" i="3" s="1"/>
  <c r="Q18" i="3" s="1"/>
  <c r="Q17" i="3" s="1"/>
  <c r="P24" i="3"/>
  <c r="P23" i="3" s="1"/>
  <c r="P22" i="3" s="1"/>
  <c r="P21" i="3" s="1"/>
  <c r="P20" i="3" s="1"/>
  <c r="P19" i="3" s="1"/>
  <c r="P18" i="3" s="1"/>
  <c r="P17" i="3" s="1"/>
  <c r="O24" i="3"/>
  <c r="O23" i="3" s="1"/>
  <c r="O22" i="3" s="1"/>
  <c r="O21" i="3" s="1"/>
  <c r="O20" i="3" s="1"/>
  <c r="O19" i="3" s="1"/>
  <c r="O18" i="3" s="1"/>
  <c r="O17" i="3" s="1"/>
  <c r="N24" i="3"/>
  <c r="N23" i="3" s="1"/>
  <c r="N22" i="3" s="1"/>
  <c r="N21" i="3" s="1"/>
  <c r="N20" i="3" s="1"/>
  <c r="N19" i="3" s="1"/>
  <c r="N18" i="3" s="1"/>
  <c r="N17" i="3" s="1"/>
  <c r="M24" i="3"/>
  <c r="M23" i="3" s="1"/>
  <c r="M22" i="3" s="1"/>
  <c r="M21" i="3" s="1"/>
  <c r="M20" i="3" s="1"/>
  <c r="M19" i="3" s="1"/>
  <c r="M18" i="3" s="1"/>
  <c r="M17" i="3" s="1"/>
  <c r="Q16" i="3"/>
  <c r="Q15" i="3" s="1"/>
  <c r="Q14" i="3" s="1"/>
  <c r="Q13" i="3" s="1"/>
  <c r="Q12" i="3" s="1"/>
  <c r="Q11" i="3" s="1"/>
  <c r="Q10" i="3" s="1"/>
  <c r="Q9" i="3" s="1"/>
  <c r="P16" i="3"/>
  <c r="P15" i="3" s="1"/>
  <c r="P14" i="3" s="1"/>
  <c r="P13" i="3" s="1"/>
  <c r="P12" i="3" s="1"/>
  <c r="P11" i="3" s="1"/>
  <c r="P10" i="3" s="1"/>
  <c r="P9" i="3" s="1"/>
  <c r="O16" i="3"/>
  <c r="O15" i="3" s="1"/>
  <c r="O14" i="3" s="1"/>
  <c r="O13" i="3" s="1"/>
  <c r="O12" i="3" s="1"/>
  <c r="O11" i="3" s="1"/>
  <c r="O10" i="3" s="1"/>
  <c r="O9" i="3" s="1"/>
  <c r="N16" i="3"/>
  <c r="N15" i="3" s="1"/>
  <c r="N14" i="3" s="1"/>
  <c r="N13" i="3" s="1"/>
  <c r="N12" i="3" s="1"/>
  <c r="N11" i="3" s="1"/>
  <c r="N10" i="3" s="1"/>
  <c r="N9" i="3" s="1"/>
  <c r="M16" i="3"/>
  <c r="M15" i="3" s="1"/>
  <c r="M14" i="3" s="1"/>
  <c r="M13" i="3" s="1"/>
  <c r="M12" i="3" s="1"/>
  <c r="M11" i="3" s="1"/>
  <c r="M10" i="3" s="1"/>
  <c r="M9" i="3" s="1"/>
  <c r="L16" i="3"/>
  <c r="L15" i="3" s="1"/>
  <c r="L14" i="3" s="1"/>
  <c r="L13" i="3" s="1"/>
  <c r="L12" i="3" s="1"/>
  <c r="L11" i="3" s="1"/>
  <c r="L10" i="3" s="1"/>
  <c r="L9" i="3" s="1"/>
  <c r="Q8" i="3"/>
  <c r="Q7" i="3" s="1"/>
  <c r="Q6" i="3" s="1"/>
  <c r="Q5" i="3" s="1"/>
  <c r="Q4" i="3" s="1"/>
  <c r="Q3" i="3" s="1"/>
  <c r="Q2" i="3" s="1"/>
  <c r="P8" i="3"/>
  <c r="P7" i="3" s="1"/>
  <c r="P6" i="3" s="1"/>
  <c r="P5" i="3" s="1"/>
  <c r="P4" i="3" s="1"/>
  <c r="P3" i="3" s="1"/>
  <c r="P2" i="3" s="1"/>
  <c r="O8" i="3"/>
  <c r="O7" i="3" s="1"/>
  <c r="O6" i="3" s="1"/>
  <c r="O5" i="3" s="1"/>
  <c r="O4" i="3" s="1"/>
  <c r="O3" i="3" s="1"/>
  <c r="O2" i="3" s="1"/>
  <c r="N8" i="3"/>
  <c r="N7" i="3" s="1"/>
  <c r="N6" i="3" s="1"/>
  <c r="N5" i="3" s="1"/>
  <c r="N4" i="3" s="1"/>
  <c r="N3" i="3" s="1"/>
  <c r="N2" i="3" s="1"/>
  <c r="M8" i="3"/>
  <c r="M7" i="3" s="1"/>
  <c r="M6" i="3" s="1"/>
  <c r="M5" i="3" s="1"/>
  <c r="M4" i="3" s="1"/>
  <c r="M3" i="3" s="1"/>
  <c r="M2" i="3" s="1"/>
  <c r="L8" i="3"/>
  <c r="L7" i="3" s="1"/>
  <c r="L6" i="3" s="1"/>
  <c r="L5" i="3" s="1"/>
  <c r="L4" i="3" s="1"/>
  <c r="L3" i="3" s="1"/>
  <c r="L2" i="3" s="1"/>
  <c r="Q64" i="3" l="1"/>
  <c r="Q63" i="3" s="1"/>
  <c r="Q62" i="3" s="1"/>
  <c r="Q61" i="3" s="1"/>
  <c r="Q60" i="3" s="1"/>
  <c r="Q59" i="3" s="1"/>
  <c r="Q58" i="3" s="1"/>
  <c r="O65" i="3"/>
  <c r="P64" i="3"/>
  <c r="P63" i="3" s="1"/>
  <c r="P62" i="3" s="1"/>
  <c r="P61" i="3" s="1"/>
  <c r="P60" i="3" s="1"/>
  <c r="P59" i="3" s="1"/>
  <c r="P58" i="3" s="1"/>
  <c r="M64" i="3"/>
  <c r="M63" i="3" s="1"/>
  <c r="M62" i="3" s="1"/>
  <c r="M61" i="3" s="1"/>
  <c r="M60" i="3" s="1"/>
  <c r="M59" i="3" s="1"/>
  <c r="M58" i="3" s="1"/>
  <c r="L65" i="3"/>
  <c r="N65" i="3"/>
</calcChain>
</file>

<file path=xl/comments1.xml><?xml version="1.0" encoding="utf-8"?>
<comments xmlns="http://schemas.openxmlformats.org/spreadsheetml/2006/main">
  <authors>
    <author>Karine LEBLANC</author>
  </authors>
  <commentList>
    <comment ref="D2" authorId="0" shapeId="0">
      <text>
        <r>
          <rPr>
            <b/>
            <sz val="9"/>
            <color indexed="81"/>
            <rFont val="Tahoma"/>
            <family val="2"/>
          </rPr>
          <t>Karine LEBLANC:</t>
        </r>
        <r>
          <rPr>
            <sz val="9"/>
            <color indexed="81"/>
            <rFont val="Tahoma"/>
            <family val="2"/>
          </rPr>
          <t xml:space="preserve">
average of both 9 m concentratuions</t>
        </r>
      </text>
    </comment>
  </commentList>
</comments>
</file>

<file path=xl/sharedStrings.xml><?xml version="1.0" encoding="utf-8"?>
<sst xmlns="http://schemas.openxmlformats.org/spreadsheetml/2006/main" count="401" uniqueCount="80">
  <si>
    <t>BSi &gt; 3 µm</t>
  </si>
  <si>
    <t>% BSi 0,4-3 µm</t>
  </si>
  <si>
    <t>LSi &gt; 3 µm</t>
  </si>
  <si>
    <t>% LSi 0,4-3 µm</t>
  </si>
  <si>
    <t>LD 1 nM</t>
  </si>
  <si>
    <t>BSi &lt; 3 µm</t>
  </si>
  <si>
    <t>Station</t>
  </si>
  <si>
    <t>CTD</t>
  </si>
  <si>
    <t>Bottle</t>
  </si>
  <si>
    <t>Z [m]</t>
  </si>
  <si>
    <t>LSi &lt; 3 µm</t>
  </si>
  <si>
    <t>LD 2 nM</t>
  </si>
  <si>
    <t>SD-01</t>
  </si>
  <si>
    <t>SD-02</t>
  </si>
  <si>
    <t>SD-03</t>
  </si>
  <si>
    <t>LD-A</t>
  </si>
  <si>
    <t>SD-04</t>
  </si>
  <si>
    <t>SD-05</t>
  </si>
  <si>
    <t>SD-06</t>
  </si>
  <si>
    <t>SD-07</t>
  </si>
  <si>
    <t>SD-08</t>
  </si>
  <si>
    <t>SD-09</t>
  </si>
  <si>
    <t>SD-10</t>
  </si>
  <si>
    <t>SD-11</t>
  </si>
  <si>
    <t>SD-12</t>
  </si>
  <si>
    <t>LD-B</t>
  </si>
  <si>
    <t>SD-13</t>
  </si>
  <si>
    <t>LD-C</t>
  </si>
  <si>
    <t>SD-14</t>
  </si>
  <si>
    <t>SD-15</t>
  </si>
  <si>
    <r>
      <t>BSi &gt; 3 µm (nmol L</t>
    </r>
    <r>
      <rPr>
        <b/>
        <vertAlign val="superscript"/>
        <sz val="11"/>
        <color theme="1"/>
        <rFont val="Calibri"/>
        <family val="2"/>
        <scheme val="minor"/>
      </rPr>
      <t>-1</t>
    </r>
    <r>
      <rPr>
        <b/>
        <sz val="11"/>
        <color theme="1"/>
        <rFont val="Calibri"/>
        <family val="2"/>
        <scheme val="minor"/>
      </rPr>
      <t>)</t>
    </r>
  </si>
  <si>
    <r>
      <t>BSi  0,4-3 µm (nmol L</t>
    </r>
    <r>
      <rPr>
        <b/>
        <vertAlign val="superscript"/>
        <sz val="11"/>
        <color theme="1"/>
        <rFont val="Calibri"/>
        <family val="2"/>
        <scheme val="minor"/>
      </rPr>
      <t>-1</t>
    </r>
    <r>
      <rPr>
        <b/>
        <sz val="11"/>
        <color theme="1"/>
        <rFont val="Calibri"/>
        <family val="2"/>
        <scheme val="minor"/>
      </rPr>
      <t>)</t>
    </r>
  </si>
  <si>
    <r>
      <t>BSi totale (nmol L</t>
    </r>
    <r>
      <rPr>
        <b/>
        <vertAlign val="superscript"/>
        <sz val="11"/>
        <color theme="1"/>
        <rFont val="Calibri"/>
        <family val="2"/>
        <scheme val="minor"/>
      </rPr>
      <t>-1</t>
    </r>
    <r>
      <rPr>
        <b/>
        <sz val="11"/>
        <color theme="1"/>
        <rFont val="Calibri"/>
        <family val="2"/>
        <scheme val="minor"/>
      </rPr>
      <t>)</t>
    </r>
  </si>
  <si>
    <r>
      <t>LSi  0,4-3 µm (nmol L</t>
    </r>
    <r>
      <rPr>
        <b/>
        <vertAlign val="superscript"/>
        <sz val="11"/>
        <color theme="1"/>
        <rFont val="Calibri"/>
        <family val="2"/>
        <scheme val="minor"/>
      </rPr>
      <t>-1</t>
    </r>
    <r>
      <rPr>
        <b/>
        <sz val="11"/>
        <color theme="1"/>
        <rFont val="Calibri"/>
        <family val="2"/>
        <scheme val="minor"/>
      </rPr>
      <t>)</t>
    </r>
  </si>
  <si>
    <r>
      <t>LSi &gt; 3 µm  (nmol L</t>
    </r>
    <r>
      <rPr>
        <b/>
        <vertAlign val="superscript"/>
        <sz val="11"/>
        <color theme="1"/>
        <rFont val="Calibri"/>
        <family val="2"/>
        <scheme val="minor"/>
      </rPr>
      <t>-1</t>
    </r>
    <r>
      <rPr>
        <b/>
        <sz val="11"/>
        <color theme="1"/>
        <rFont val="Calibri"/>
        <family val="2"/>
        <scheme val="minor"/>
      </rPr>
      <t>)</t>
    </r>
  </si>
  <si>
    <r>
      <t>LSi totale (nmol L</t>
    </r>
    <r>
      <rPr>
        <b/>
        <vertAlign val="superscript"/>
        <sz val="11"/>
        <color theme="1"/>
        <rFont val="Calibri"/>
        <family val="2"/>
        <scheme val="minor"/>
      </rPr>
      <t>-1</t>
    </r>
    <r>
      <rPr>
        <b/>
        <sz val="11"/>
        <color theme="1"/>
        <rFont val="Calibri"/>
        <family val="2"/>
        <scheme val="minor"/>
      </rPr>
      <t>)</t>
    </r>
  </si>
  <si>
    <t>SD1 (0-125m)</t>
  </si>
  <si>
    <t>SD2 (0-125m)</t>
  </si>
  <si>
    <t>SD3 (0-125m)</t>
  </si>
  <si>
    <t>LD-A (0-125m)</t>
  </si>
  <si>
    <r>
      <t>BSi  0,4-3 µm (mmol m</t>
    </r>
    <r>
      <rPr>
        <b/>
        <vertAlign val="superscript"/>
        <sz val="11"/>
        <color theme="1"/>
        <rFont val="Calibri"/>
        <family val="2"/>
        <scheme val="minor"/>
      </rPr>
      <t>-2</t>
    </r>
    <r>
      <rPr>
        <b/>
        <sz val="11"/>
        <color theme="1"/>
        <rFont val="Calibri"/>
        <family val="2"/>
        <scheme val="minor"/>
      </rPr>
      <t>)</t>
    </r>
  </si>
  <si>
    <r>
      <t>BSi &gt; 3 µm (mmol L</t>
    </r>
    <r>
      <rPr>
        <b/>
        <vertAlign val="superscript"/>
        <sz val="11"/>
        <color theme="1"/>
        <rFont val="Calibri"/>
        <family val="2"/>
        <scheme val="minor"/>
      </rPr>
      <t>-2</t>
    </r>
    <r>
      <rPr>
        <b/>
        <sz val="11"/>
        <color theme="1"/>
        <rFont val="Calibri"/>
        <family val="2"/>
        <scheme val="minor"/>
      </rPr>
      <t>)</t>
    </r>
  </si>
  <si>
    <r>
      <t>BSi totale (mmol L</t>
    </r>
    <r>
      <rPr>
        <b/>
        <vertAlign val="superscript"/>
        <sz val="11"/>
        <color theme="1"/>
        <rFont val="Calibri"/>
        <family val="2"/>
        <scheme val="minor"/>
      </rPr>
      <t>-2</t>
    </r>
    <r>
      <rPr>
        <b/>
        <sz val="11"/>
        <color theme="1"/>
        <rFont val="Calibri"/>
        <family val="2"/>
        <scheme val="minor"/>
      </rPr>
      <t>)</t>
    </r>
  </si>
  <si>
    <r>
      <t>LSi  0,4-3 µm (mmol L</t>
    </r>
    <r>
      <rPr>
        <b/>
        <vertAlign val="superscript"/>
        <sz val="11"/>
        <color theme="1"/>
        <rFont val="Calibri"/>
        <family val="2"/>
        <scheme val="minor"/>
      </rPr>
      <t>-2</t>
    </r>
    <r>
      <rPr>
        <b/>
        <sz val="11"/>
        <color theme="1"/>
        <rFont val="Calibri"/>
        <family val="2"/>
        <scheme val="minor"/>
      </rPr>
      <t>)</t>
    </r>
  </si>
  <si>
    <r>
      <t>LSi &gt; 3 µm  (mmol L</t>
    </r>
    <r>
      <rPr>
        <b/>
        <vertAlign val="superscript"/>
        <sz val="11"/>
        <color theme="1"/>
        <rFont val="Calibri"/>
        <family val="2"/>
        <scheme val="minor"/>
      </rPr>
      <t>-2</t>
    </r>
    <r>
      <rPr>
        <b/>
        <sz val="11"/>
        <color theme="1"/>
        <rFont val="Calibri"/>
        <family val="2"/>
        <scheme val="minor"/>
      </rPr>
      <t>)</t>
    </r>
  </si>
  <si>
    <r>
      <t>LSi totale (mmol L</t>
    </r>
    <r>
      <rPr>
        <b/>
        <vertAlign val="superscript"/>
        <sz val="11"/>
        <color theme="1"/>
        <rFont val="Calibri"/>
        <family val="2"/>
        <scheme val="minor"/>
      </rPr>
      <t>-2</t>
    </r>
    <r>
      <rPr>
        <b/>
        <sz val="11"/>
        <color theme="1"/>
        <rFont val="Calibri"/>
        <family val="2"/>
        <scheme val="minor"/>
      </rPr>
      <t>)</t>
    </r>
  </si>
  <si>
    <t>SD-4 (0-125m)</t>
  </si>
  <si>
    <t>SD-5 (0-125m)</t>
  </si>
  <si>
    <t>interpolated</t>
  </si>
  <si>
    <t>SD-6 (0-125m)</t>
  </si>
  <si>
    <t>SD-8 (0-125m)</t>
  </si>
  <si>
    <t>SD-7 (0-125m)</t>
  </si>
  <si>
    <t>SD-9 (0-125m)</t>
  </si>
  <si>
    <t>SD-10 (0-125m)</t>
  </si>
  <si>
    <t>SD-11 (0-125m)</t>
  </si>
  <si>
    <t>SD-12 (0-125m)</t>
  </si>
  <si>
    <t>LD-B (0-125m)</t>
  </si>
  <si>
    <t>SD-13 (0-125m)</t>
  </si>
  <si>
    <t>LD-C (0-125m)</t>
  </si>
  <si>
    <t>SD-14 (0-125m)</t>
  </si>
  <si>
    <t>SD-15 (0-125m)</t>
  </si>
  <si>
    <t>BSi  0,4-3 µm (mmol m-2)</t>
  </si>
  <si>
    <t>BSi &gt; 3 µm (mmol L-2)</t>
  </si>
  <si>
    <t>BSi totale (mmol L-2)</t>
  </si>
  <si>
    <t>LSi  0,4-3 µm (mmol L-2)</t>
  </si>
  <si>
    <t>LSi &gt; 3 µm  (mmol L-2)</t>
  </si>
  <si>
    <t>LD-C (0-200m)</t>
  </si>
  <si>
    <t>SD-14 (0-200m)</t>
  </si>
  <si>
    <t>SD-15 (0-200m)</t>
  </si>
  <si>
    <t>LSi totale (mmol L-2)</t>
  </si>
  <si>
    <t>0-125 m</t>
  </si>
  <si>
    <t>0-200 m</t>
  </si>
  <si>
    <t>A</t>
  </si>
  <si>
    <t>B</t>
  </si>
  <si>
    <t>C</t>
  </si>
  <si>
    <t>Contact person for question about data</t>
  </si>
  <si>
    <t>Karine LEBLANC</t>
  </si>
  <si>
    <t>karine.leblanc@univ-amu.fr</t>
  </si>
  <si>
    <r>
      <t>On board  0,4 and 3 µm 47 mm polycarbonate filters were used</t>
    </r>
    <r>
      <rPr>
        <sz val="11"/>
        <color theme="1"/>
        <rFont val="Calibri"/>
        <family val="2"/>
        <scheme val="minor"/>
      </rPr>
      <t xml:space="preserve">. Nominal sample volume was 2 L. Filters were rinsed with milliQ water. A filter blank was stored every day for LD determination. Filters were stored in Eppendorfs and dried on board (60°C). Once dry, they were stored in cardboard boxes and sent to Marseille. Sample collection and filtrations were done on board by </t>
    </r>
    <r>
      <rPr>
        <b/>
        <i/>
        <sz val="11"/>
        <color theme="1"/>
        <rFont val="Calibri"/>
        <family val="2"/>
        <scheme val="minor"/>
      </rPr>
      <t>Véronique Cornet.</t>
    </r>
  </si>
  <si>
    <r>
      <rPr>
        <b/>
        <sz val="11"/>
        <color theme="1"/>
        <rFont val="Calibri"/>
        <family val="2"/>
        <scheme val="minor"/>
      </rPr>
      <t>At the laboratory in Marseille</t>
    </r>
    <r>
      <rPr>
        <sz val="11"/>
        <color theme="1"/>
        <rFont val="Calibri"/>
        <family val="2"/>
        <scheme val="minor"/>
      </rPr>
      <t xml:space="preserve"> : Samples were analyzed in February-April 2016. Filters were digested in TPX tubes following </t>
    </r>
    <r>
      <rPr>
        <i/>
        <sz val="11"/>
        <color theme="1"/>
        <rFont val="Calibri"/>
        <family val="2"/>
        <scheme val="minor"/>
      </rPr>
      <t>Ragueneau et al. 2005 , "A new method for the measurement of biogenic silica in suspended matter of coastal waters: using Si:Al ratios to correct for the mineral interference. Continental Shelf Research 25(5-6): 697-710"</t>
    </r>
    <r>
      <rPr>
        <sz val="11"/>
        <color theme="1"/>
        <rFont val="Calibri"/>
        <family val="2"/>
        <scheme val="minor"/>
      </rPr>
      <t xml:space="preserve">. The triple extraction procedure was tested on the &gt;3 µm size fraction, but aluminum measurements were incoherent because too close to DL. Hence BSi was computed as the result of the first alcaline extraction (NaOH) and LSi was the sum of the second alcaline extraction + the acid digestion (HF). For the 0,4-3 µm size fraction, only two digestion steps were made (BSi =alcaline extraction, LSi = HF extraction).  Detection limit for BSi and LSi was 1 nM and 2 nM for the LSi fraction &lt; 3µm . A large number of data are below the LD due to an insufficient volume filtered compared to the method LD. Sample analyses were done by </t>
    </r>
    <r>
      <rPr>
        <b/>
        <i/>
        <sz val="11"/>
        <color theme="1"/>
        <rFont val="Calibri"/>
        <family val="2"/>
        <scheme val="minor"/>
      </rPr>
      <t>Camille Brunet</t>
    </r>
    <r>
      <rPr>
        <sz val="11"/>
        <color theme="1"/>
        <rFont val="Calibri"/>
        <family val="2"/>
        <scheme val="minor"/>
      </rPr>
      <t xml:space="preserve"> and </t>
    </r>
    <r>
      <rPr>
        <b/>
        <i/>
        <sz val="11"/>
        <color theme="1"/>
        <rFont val="Calibri"/>
        <family val="2"/>
        <scheme val="minor"/>
      </rPr>
      <t>Karine Leblanc, and data validation by Karine Leblanc.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</si>
</sst>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b/>
      <vertAlign val="superscript"/>
      <sz val="11"/>
      <color theme="1"/>
      <name val="Calibri"/>
      <family val="2"/>
      <scheme val="minor"/>
    </font>
    <font>
      <sz val="9"/>
      <color indexed="81"/>
      <name val="Tahoma"/>
      <family val="2"/>
    </font>
    <font>
      <b/>
      <sz val="9"/>
      <color indexed="81"/>
      <name val="Tahoma"/>
      <family val="2"/>
    </font>
    <font>
      <b/>
      <i/>
      <sz val="11"/>
      <color theme="1"/>
      <name val="Calibri"/>
      <family val="2"/>
      <scheme val="minor"/>
    </font>
    <font>
      <b/>
      <u/>
      <sz val="11"/>
      <color theme="1"/>
      <name val="Calibri"/>
      <family val="2"/>
      <scheme val="minor"/>
    </font>
    <font>
      <u/>
      <sz val="11"/>
      <color theme="10"/>
      <name val="Calibri"/>
      <family val="2"/>
      <scheme val="minor"/>
    </font>
    <font>
      <i/>
      <sz val="11"/>
      <color theme="1"/>
      <name val="Calibri"/>
      <family val="2"/>
      <scheme val="minor"/>
    </font>
  </fonts>
  <fills count="7">
    <fill>
      <patternFill patternType="none"/>
    </fill>
    <fill>
      <patternFill patternType="gray125"/>
    </fill>
    <fill>
      <patternFill patternType="solid">
        <fgColor rgb="FF7030A0"/>
        <bgColor indexed="64"/>
      </patternFill>
    </fill>
    <fill>
      <patternFill patternType="solid">
        <fgColor theme="9"/>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1" fontId="0" fillId="0" borderId="5" xfId="0" applyNumberFormat="1" applyFont="1" applyFill="1" applyBorder="1" applyAlignment="1">
      <alignment horizontal="center" vertical="center"/>
    </xf>
    <xf numFmtId="0" fontId="0" fillId="0" borderId="8" xfId="0" applyFont="1" applyFill="1" applyBorder="1" applyAlignment="1">
      <alignment horizontal="center" vertical="center"/>
    </xf>
    <xf numFmtId="49"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49" fontId="0"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1" fontId="0" fillId="0" borderId="7" xfId="0" applyNumberFormat="1" applyFont="1" applyFill="1" applyBorder="1" applyAlignment="1">
      <alignment horizontal="center" vertical="center"/>
    </xf>
    <xf numFmtId="0" fontId="0" fillId="0" borderId="8" xfId="0" applyFill="1" applyBorder="1" applyAlignment="1">
      <alignment horizontal="center" vertical="center"/>
    </xf>
    <xf numFmtId="49" fontId="0" fillId="0" borderId="5" xfId="0" applyNumberFormat="1" applyFill="1" applyBorder="1" applyAlignment="1">
      <alignment horizontal="center" vertical="center"/>
    </xf>
    <xf numFmtId="1" fontId="0" fillId="0" borderId="5" xfId="0" applyNumberForma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49" fontId="0" fillId="0" borderId="7" xfId="0" applyNumberFormat="1" applyFill="1" applyBorder="1" applyAlignment="1">
      <alignment horizontal="center" vertical="center"/>
    </xf>
    <xf numFmtId="0" fontId="0" fillId="0" borderId="7" xfId="0" applyFill="1" applyBorder="1" applyAlignment="1">
      <alignment horizontal="center" vertical="center"/>
    </xf>
    <xf numFmtId="1" fontId="0" fillId="0" borderId="7" xfId="0" applyNumberFormat="1" applyFill="1" applyBorder="1" applyAlignment="1">
      <alignment horizontal="center" vertical="center"/>
    </xf>
    <xf numFmtId="1" fontId="4" fillId="0" borderId="5" xfId="0" applyNumberFormat="1" applyFont="1" applyFill="1" applyBorder="1" applyAlignment="1">
      <alignment horizontal="center" vertical="center"/>
    </xf>
    <xf numFmtId="1"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1" fontId="0" fillId="0" borderId="0" xfId="0" applyNumberFormat="1" applyBorder="1" applyAlignment="1">
      <alignment horizontal="center" vertical="center"/>
    </xf>
    <xf numFmtId="1" fontId="0" fillId="0" borderId="5" xfId="0" applyNumberFormat="1" applyFont="1" applyFill="1" applyBorder="1" applyAlignment="1">
      <alignment horizontal="center" vertical="center" wrapText="1"/>
    </xf>
    <xf numFmtId="1" fontId="0" fillId="0" borderId="5" xfId="0" applyNumberFormat="1" applyFont="1" applyBorder="1" applyAlignment="1">
      <alignment horizontal="center" vertical="center" wrapText="1"/>
    </xf>
    <xf numFmtId="1" fontId="0" fillId="0" borderId="9" xfId="0" applyNumberFormat="1" applyFont="1" applyBorder="1" applyAlignment="1">
      <alignment horizontal="center" vertical="center" wrapText="1"/>
    </xf>
    <xf numFmtId="1" fontId="0" fillId="0" borderId="7" xfId="0" applyNumberFormat="1" applyFont="1" applyFill="1" applyBorder="1" applyAlignment="1">
      <alignment horizontal="center" vertical="center" wrapText="1"/>
    </xf>
    <xf numFmtId="1" fontId="0" fillId="0" borderId="7" xfId="0" applyNumberFormat="1" applyFont="1" applyBorder="1" applyAlignment="1">
      <alignment horizontal="center" vertical="center" wrapText="1"/>
    </xf>
    <xf numFmtId="1" fontId="0" fillId="0" borderId="11" xfId="0" applyNumberFormat="1" applyFont="1" applyBorder="1" applyAlignment="1">
      <alignment horizontal="center" vertical="center" wrapText="1"/>
    </xf>
    <xf numFmtId="1" fontId="0" fillId="0" borderId="2"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0" xfId="0" applyNumberFormat="1" applyBorder="1" applyAlignment="1">
      <alignment horizontal="center" vertical="center" wrapText="1"/>
    </xf>
    <xf numFmtId="0" fontId="4" fillId="0" borderId="5" xfId="0" applyFont="1"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1" fontId="0" fillId="0" borderId="2" xfId="0" applyNumberFormat="1" applyFill="1" applyBorder="1" applyAlignment="1">
      <alignment horizontal="center" vertical="center"/>
    </xf>
    <xf numFmtId="1" fontId="0" fillId="0" borderId="2" xfId="0" applyNumberFormat="1" applyFont="1" applyFill="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xf>
    <xf numFmtId="2" fontId="4" fillId="0" borderId="0" xfId="0" applyNumberFormat="1" applyFont="1" applyFill="1" applyBorder="1" applyAlignment="1">
      <alignment horizontal="center" vertical="center"/>
    </xf>
    <xf numFmtId="1" fontId="4" fillId="0" borderId="5"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1" fontId="0" fillId="0" borderId="2" xfId="0" applyNumberFormat="1" applyFont="1" applyFill="1" applyBorder="1" applyAlignment="1">
      <alignment horizontal="center" vertical="center"/>
    </xf>
    <xf numFmtId="0" fontId="3" fillId="0" borderId="0" xfId="0" applyFont="1" applyBorder="1" applyAlignment="1">
      <alignment horizont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wrapText="1"/>
    </xf>
    <xf numFmtId="1" fontId="0" fillId="0" borderId="0" xfId="0" applyNumberFormat="1" applyFont="1" applyBorder="1" applyAlignment="1">
      <alignment horizontal="center" vertical="center" wrapText="1"/>
    </xf>
    <xf numFmtId="0" fontId="0" fillId="0" borderId="0" xfId="0" applyFont="1" applyBorder="1" applyAlignment="1">
      <alignment horizontal="center"/>
    </xf>
    <xf numFmtId="49" fontId="0" fillId="0" borderId="0" xfId="0" applyNumberFormat="1" applyFill="1" applyBorder="1" applyAlignment="1">
      <alignment horizontal="center" vertical="center"/>
    </xf>
    <xf numFmtId="0" fontId="1" fillId="2" borderId="14" xfId="0"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1" fillId="2" borderId="15" xfId="0" applyFont="1" applyFill="1" applyBorder="1" applyAlignment="1">
      <alignment horizontal="center" vertical="center"/>
    </xf>
    <xf numFmtId="1" fontId="1" fillId="2" borderId="15" xfId="0" applyNumberFormat="1" applyFont="1" applyFill="1" applyBorder="1" applyAlignment="1">
      <alignment horizontal="center" vertical="center"/>
    </xf>
    <xf numFmtId="164" fontId="3" fillId="3" borderId="1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6"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2" xfId="0" applyFont="1" applyFill="1" applyBorder="1" applyAlignment="1">
      <alignment horizontal="center" vertical="center"/>
    </xf>
    <xf numFmtId="1" fontId="4" fillId="0" borderId="2" xfId="0" applyNumberFormat="1" applyFont="1" applyFill="1" applyBorder="1" applyAlignment="1">
      <alignment horizontal="center" vertical="center"/>
    </xf>
    <xf numFmtId="2" fontId="3" fillId="5" borderId="0" xfId="0" applyNumberFormat="1" applyFont="1" applyFill="1" applyAlignment="1">
      <alignment horizontal="center"/>
    </xf>
    <xf numFmtId="2" fontId="0" fillId="0" borderId="0" xfId="0" applyNumberFormat="1" applyAlignment="1">
      <alignment horizontal="center"/>
    </xf>
    <xf numFmtId="2" fontId="3" fillId="4" borderId="0" xfId="0" applyNumberFormat="1" applyFont="1" applyFill="1" applyAlignment="1">
      <alignment horizont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1" fontId="2" fillId="0" borderId="13" xfId="0" applyNumberFormat="1" applyFont="1" applyFill="1" applyBorder="1" applyAlignment="1">
      <alignment horizontal="center" vertical="center"/>
    </xf>
    <xf numFmtId="1" fontId="2" fillId="0" borderId="13" xfId="0" applyNumberFormat="1" applyFont="1" applyFill="1" applyBorder="1" applyAlignment="1">
      <alignment horizontal="center" vertical="center" wrapText="1"/>
    </xf>
    <xf numFmtId="1" fontId="3" fillId="3" borderId="15" xfId="0" applyNumberFormat="1"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2" fontId="3" fillId="0" borderId="0" xfId="0" applyNumberFormat="1" applyFont="1" applyFill="1" applyAlignment="1">
      <alignment horizontal="center"/>
    </xf>
    <xf numFmtId="164" fontId="3" fillId="6" borderId="5" xfId="0" applyNumberFormat="1" applyFont="1" applyFill="1" applyBorder="1" applyAlignment="1">
      <alignment horizontal="center" vertical="center"/>
    </xf>
    <xf numFmtId="0" fontId="0" fillId="6" borderId="5" xfId="0" applyFont="1" applyFill="1" applyBorder="1" applyAlignment="1">
      <alignment horizontal="center" vertical="center"/>
    </xf>
    <xf numFmtId="1" fontId="0" fillId="6" borderId="5" xfId="0" applyNumberFormat="1" applyFont="1" applyFill="1" applyBorder="1" applyAlignment="1">
      <alignment horizontal="center" vertical="center" wrapText="1"/>
    </xf>
    <xf numFmtId="1" fontId="0" fillId="6" borderId="7" xfId="0" applyNumberFormat="1" applyFont="1" applyFill="1" applyBorder="1" applyAlignment="1">
      <alignment horizontal="center" vertical="center" wrapText="1"/>
    </xf>
    <xf numFmtId="1" fontId="0" fillId="6" borderId="2" xfId="0" applyNumberFormat="1"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9" fillId="0" borderId="0" xfId="0" applyFont="1" applyAlignment="1">
      <alignment horizontal="left"/>
    </xf>
    <xf numFmtId="0" fontId="10" fillId="0" borderId="0" xfId="1"/>
    <xf numFmtId="0" fontId="0" fillId="0" borderId="0" xfId="0"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latin typeface="Symbol" panose="05050102010706020507" pitchFamily="18" charset="2"/>
              </a:rPr>
              <a:t>S</a:t>
            </a:r>
            <a:r>
              <a:rPr lang="fr-FR"/>
              <a:t>BSi</a:t>
            </a:r>
            <a:r>
              <a:rPr lang="fr-FR" baseline="0"/>
              <a:t> par fraction de taille</a:t>
            </a:r>
            <a:endParaRPr lang="fr-FR"/>
          </a:p>
        </c:rich>
      </c:tx>
      <c:layout>
        <c:manualLayout>
          <c:xMode val="edge"/>
          <c:yMode val="edge"/>
          <c:x val="0.32330061482040773"/>
          <c:y val="2.44969378827646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'stocks calculations'!$T$1</c:f>
              <c:strCache>
                <c:ptCount val="1"/>
                <c:pt idx="0">
                  <c:v>BSi  0,4-3 µm (mmol m-2)</c:v>
                </c:pt>
              </c:strCache>
            </c:strRef>
          </c:tx>
          <c:spPr>
            <a:solidFill>
              <a:srgbClr val="92D05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calculations'!$T$2:$T$20</c:f>
              <c:numCache>
                <c:formatCode>0.00</c:formatCode>
                <c:ptCount val="19"/>
                <c:pt idx="0">
                  <c:v>1.2430294499999999</c:v>
                </c:pt>
                <c:pt idx="1">
                  <c:v>0.38674896000000003</c:v>
                </c:pt>
                <c:pt idx="2">
                  <c:v>0.42693918999999997</c:v>
                </c:pt>
                <c:pt idx="3">
                  <c:v>0.25752522999999999</c:v>
                </c:pt>
                <c:pt idx="4">
                  <c:v>1.058387465</c:v>
                </c:pt>
                <c:pt idx="5">
                  <c:v>0.506289345</c:v>
                </c:pt>
                <c:pt idx="6">
                  <c:v>0.69709086500000017</c:v>
                </c:pt>
                <c:pt idx="7">
                  <c:v>0.39485467075292524</c:v>
                </c:pt>
                <c:pt idx="8">
                  <c:v>0.38935776899538688</c:v>
                </c:pt>
                <c:pt idx="9">
                  <c:v>0.50495206651498403</c:v>
                </c:pt>
                <c:pt idx="10">
                  <c:v>0.77018931712410965</c:v>
                </c:pt>
                <c:pt idx="11">
                  <c:v>0.24241777712851675</c:v>
                </c:pt>
                <c:pt idx="12">
                  <c:v>0.167833605</c:v>
                </c:pt>
                <c:pt idx="13">
                  <c:v>0.29891330999999999</c:v>
                </c:pt>
                <c:pt idx="14">
                  <c:v>0.171919975</c:v>
                </c:pt>
                <c:pt idx="15">
                  <c:v>0.35555882</c:v>
                </c:pt>
                <c:pt idx="16">
                  <c:v>0.34735335999999994</c:v>
                </c:pt>
                <c:pt idx="17">
                  <c:v>0.44356603139174788</c:v>
                </c:pt>
                <c:pt idx="18">
                  <c:v>0.51393565014900489</c:v>
                </c:pt>
              </c:numCache>
            </c:numRef>
          </c:val>
        </c:ser>
        <c:ser>
          <c:idx val="1"/>
          <c:order val="1"/>
          <c:tx>
            <c:strRef>
              <c:f>'stocks calculations'!$U$1</c:f>
              <c:strCache>
                <c:ptCount val="1"/>
                <c:pt idx="0">
                  <c:v>BSi &gt; 3 µm (mmol L-2)</c:v>
                </c:pt>
              </c:strCache>
            </c:strRef>
          </c:tx>
          <c:spPr>
            <a:solidFill>
              <a:srgbClr val="00B05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calculations'!$U$2:$U$20</c:f>
              <c:numCache>
                <c:formatCode>0.00</c:formatCode>
                <c:ptCount val="19"/>
                <c:pt idx="0">
                  <c:v>2.5191215600000003</c:v>
                </c:pt>
                <c:pt idx="1">
                  <c:v>3.5625239500000005</c:v>
                </c:pt>
                <c:pt idx="2">
                  <c:v>1.8301488350000006</c:v>
                </c:pt>
                <c:pt idx="3">
                  <c:v>1.8329874150000001</c:v>
                </c:pt>
                <c:pt idx="4">
                  <c:v>2.2449865350000007</c:v>
                </c:pt>
                <c:pt idx="5">
                  <c:v>3.6013147400000003</c:v>
                </c:pt>
                <c:pt idx="6">
                  <c:v>1.7965381799999998</c:v>
                </c:pt>
                <c:pt idx="7">
                  <c:v>1.9477371516296129</c:v>
                </c:pt>
                <c:pt idx="8">
                  <c:v>1.1188619814901941</c:v>
                </c:pt>
                <c:pt idx="9">
                  <c:v>1.4538969187862583</c:v>
                </c:pt>
                <c:pt idx="10">
                  <c:v>0.98278484950925094</c:v>
                </c:pt>
                <c:pt idx="11">
                  <c:v>0.99854485330692266</c:v>
                </c:pt>
                <c:pt idx="12">
                  <c:v>1.2932133049999999</c:v>
                </c:pt>
                <c:pt idx="13">
                  <c:v>1.5966669800000002</c:v>
                </c:pt>
                <c:pt idx="14">
                  <c:v>0.96035528000000014</c:v>
                </c:pt>
                <c:pt idx="15">
                  <c:v>0.45214989999999994</c:v>
                </c:pt>
                <c:pt idx="16">
                  <c:v>0.57997306999999998</c:v>
                </c:pt>
                <c:pt idx="17">
                  <c:v>0.55106180490074663</c:v>
                </c:pt>
                <c:pt idx="18">
                  <c:v>0.76339812721109024</c:v>
                </c:pt>
              </c:numCache>
            </c:numRef>
          </c:val>
        </c:ser>
        <c:dLbls>
          <c:showLegendKey val="0"/>
          <c:showVal val="0"/>
          <c:showCatName val="0"/>
          <c:showSerName val="0"/>
          <c:showPercent val="0"/>
          <c:showBubbleSize val="0"/>
        </c:dLbls>
        <c:gapWidth val="150"/>
        <c:overlap val="100"/>
        <c:axId val="251652056"/>
        <c:axId val="251653232"/>
      </c:barChart>
      <c:catAx>
        <c:axId val="2516520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1653232"/>
        <c:crosses val="autoZero"/>
        <c:auto val="1"/>
        <c:lblAlgn val="ctr"/>
        <c:lblOffset val="100"/>
        <c:noMultiLvlLbl val="0"/>
      </c:catAx>
      <c:valAx>
        <c:axId val="25165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(mmol</a:t>
                </a:r>
                <a:r>
                  <a:rPr lang="fr-FR" baseline="0"/>
                  <a:t> m</a:t>
                </a:r>
                <a:r>
                  <a:rPr lang="fr-FR" baseline="30000"/>
                  <a:t>-2</a:t>
                </a:r>
                <a:r>
                  <a:rPr lang="fr-FR" baseline="0"/>
                  <a:t>)</a:t>
                </a:r>
                <a:endParaRPr lang="fr-FR"/>
              </a:p>
            </c:rich>
          </c:tx>
          <c:layout>
            <c:manualLayout>
              <c:xMode val="edge"/>
              <c:yMode val="edge"/>
              <c:x val="1.3046314416177429E-2"/>
              <c:y val="0.448349350032033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1652056"/>
        <c:crosses val="autoZero"/>
        <c:crossBetween val="between"/>
      </c:valAx>
      <c:spPr>
        <a:noFill/>
        <a:ln>
          <a:noFill/>
        </a:ln>
        <a:effectLst/>
      </c:spPr>
    </c:plotArea>
    <c:legend>
      <c:legendPos val="b"/>
      <c:layout>
        <c:manualLayout>
          <c:xMode val="edge"/>
          <c:yMode val="edge"/>
          <c:x val="0.39319906929442039"/>
          <c:y val="0.14304420608841223"/>
          <c:w val="0.60680087486290224"/>
          <c:h val="5.68185644320993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latin typeface="Symbol" panose="05050102010706020507" pitchFamily="18" charset="2"/>
              </a:rPr>
              <a:t>S</a:t>
            </a:r>
            <a:r>
              <a:rPr lang="fr-FR"/>
              <a:t>LSi</a:t>
            </a:r>
            <a:r>
              <a:rPr lang="fr-FR" baseline="0"/>
              <a:t> par fraction de taille</a:t>
            </a:r>
            <a:endParaRPr lang="fr-FR"/>
          </a:p>
        </c:rich>
      </c:tx>
      <c:layout>
        <c:manualLayout>
          <c:xMode val="edge"/>
          <c:yMode val="edge"/>
          <c:x val="0.32330061482040773"/>
          <c:y val="2.44969378827646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'stocks calculations'!$W$1</c:f>
              <c:strCache>
                <c:ptCount val="1"/>
                <c:pt idx="0">
                  <c:v>LSi  0,4-3 µm (mmol L-2)</c:v>
                </c:pt>
              </c:strCache>
            </c:strRef>
          </c:tx>
          <c:spPr>
            <a:solidFill>
              <a:schemeClr val="accent1"/>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calculations'!$W$2:$W$20</c:f>
              <c:numCache>
                <c:formatCode>0.00</c:formatCode>
                <c:ptCount val="19"/>
                <c:pt idx="0">
                  <c:v>1.5723186624999996</c:v>
                </c:pt>
                <c:pt idx="1">
                  <c:v>0.57130075499999988</c:v>
                </c:pt>
                <c:pt idx="2">
                  <c:v>0.50286481999999999</c:v>
                </c:pt>
                <c:pt idx="3">
                  <c:v>0.30646201000000001</c:v>
                </c:pt>
                <c:pt idx="4">
                  <c:v>0.96723074000000009</c:v>
                </c:pt>
                <c:pt idx="5">
                  <c:v>0.63135242999999996</c:v>
                </c:pt>
                <c:pt idx="6">
                  <c:v>1.034365355</c:v>
                </c:pt>
                <c:pt idx="7">
                  <c:v>0.54677787221107099</c:v>
                </c:pt>
                <c:pt idx="8">
                  <c:v>0.34509729802007039</c:v>
                </c:pt>
                <c:pt idx="9">
                  <c:v>0.61189797090444831</c:v>
                </c:pt>
                <c:pt idx="10">
                  <c:v>0.44529183070755846</c:v>
                </c:pt>
                <c:pt idx="11">
                  <c:v>0.2214099325068824</c:v>
                </c:pt>
                <c:pt idx="12">
                  <c:v>0.46281507999999993</c:v>
                </c:pt>
                <c:pt idx="13">
                  <c:v>0.37237016999999989</c:v>
                </c:pt>
                <c:pt idx="14">
                  <c:v>0.40703975000000003</c:v>
                </c:pt>
                <c:pt idx="15">
                  <c:v>0.38841846000000002</c:v>
                </c:pt>
                <c:pt idx="16">
                  <c:v>0.18034523500000002</c:v>
                </c:pt>
                <c:pt idx="17">
                  <c:v>0.32389698030849245</c:v>
                </c:pt>
                <c:pt idx="18">
                  <c:v>0.30853739220768844</c:v>
                </c:pt>
              </c:numCache>
            </c:numRef>
          </c:val>
        </c:ser>
        <c:ser>
          <c:idx val="1"/>
          <c:order val="1"/>
          <c:tx>
            <c:strRef>
              <c:f>'stocks calculations'!$X$1</c:f>
              <c:strCache>
                <c:ptCount val="1"/>
                <c:pt idx="0">
                  <c:v>LSi &gt; 3 µm  (mmol L-2)</c:v>
                </c:pt>
              </c:strCache>
            </c:strRef>
          </c:tx>
          <c:spPr>
            <a:solidFill>
              <a:srgbClr val="0070C0"/>
            </a:solidFill>
            <a:ln>
              <a:noFill/>
            </a:ln>
            <a:effectLst/>
          </c:spPr>
          <c:invertIfNegative val="0"/>
          <c:cat>
            <c:strRef>
              <c:f>'stocks calculations'!$S$2:$S$20</c:f>
              <c:strCache>
                <c:ptCount val="19"/>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C</c:v>
                </c:pt>
                <c:pt idx="17">
                  <c:v>14</c:v>
                </c:pt>
                <c:pt idx="18">
                  <c:v>15</c:v>
                </c:pt>
              </c:strCache>
            </c:strRef>
          </c:cat>
          <c:val>
            <c:numRef>
              <c:f>'stocks calculations'!$X$2:$X$20</c:f>
              <c:numCache>
                <c:formatCode>0.00</c:formatCode>
                <c:ptCount val="19"/>
                <c:pt idx="0">
                  <c:v>1.3746025150000001</c:v>
                </c:pt>
                <c:pt idx="1">
                  <c:v>7.3099820250000009</c:v>
                </c:pt>
                <c:pt idx="2">
                  <c:v>1.3086257450000001</c:v>
                </c:pt>
                <c:pt idx="3">
                  <c:v>1.500865745</c:v>
                </c:pt>
                <c:pt idx="4">
                  <c:v>1.3139329550000003</c:v>
                </c:pt>
                <c:pt idx="5">
                  <c:v>1.7065173950000003</c:v>
                </c:pt>
                <c:pt idx="6">
                  <c:v>2.1021311500000004</c:v>
                </c:pt>
                <c:pt idx="7">
                  <c:v>1.2125219449558955</c:v>
                </c:pt>
                <c:pt idx="8">
                  <c:v>1.0384790806718556</c:v>
                </c:pt>
                <c:pt idx="9">
                  <c:v>0.43674018289154309</c:v>
                </c:pt>
                <c:pt idx="10">
                  <c:v>0.69376838023449827</c:v>
                </c:pt>
                <c:pt idx="11">
                  <c:v>0.51015320789901286</c:v>
                </c:pt>
                <c:pt idx="12">
                  <c:v>1.4590126750000003</c:v>
                </c:pt>
                <c:pt idx="13">
                  <c:v>0.93592895999999981</c:v>
                </c:pt>
                <c:pt idx="14">
                  <c:v>1.2870239600000002</c:v>
                </c:pt>
                <c:pt idx="15">
                  <c:v>0.37152130500000002</c:v>
                </c:pt>
                <c:pt idx="16">
                  <c:v>0.63324035000000001</c:v>
                </c:pt>
                <c:pt idx="17">
                  <c:v>0.32613421005999221</c:v>
                </c:pt>
                <c:pt idx="18">
                  <c:v>0.68706657311532582</c:v>
                </c:pt>
              </c:numCache>
            </c:numRef>
          </c:val>
        </c:ser>
        <c:dLbls>
          <c:showLegendKey val="0"/>
          <c:showVal val="0"/>
          <c:showCatName val="0"/>
          <c:showSerName val="0"/>
          <c:showPercent val="0"/>
          <c:showBubbleSize val="0"/>
        </c:dLbls>
        <c:gapWidth val="150"/>
        <c:overlap val="100"/>
        <c:axId val="352587656"/>
        <c:axId val="352596280"/>
      </c:barChart>
      <c:catAx>
        <c:axId val="3525876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2596280"/>
        <c:crosses val="autoZero"/>
        <c:auto val="1"/>
        <c:lblAlgn val="ctr"/>
        <c:lblOffset val="100"/>
        <c:noMultiLvlLbl val="0"/>
      </c:catAx>
      <c:valAx>
        <c:axId val="352596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(mmol</a:t>
                </a:r>
                <a:r>
                  <a:rPr lang="fr-FR" baseline="0"/>
                  <a:t> m</a:t>
                </a:r>
                <a:r>
                  <a:rPr lang="fr-FR" baseline="30000"/>
                  <a:t>-2</a:t>
                </a:r>
                <a:r>
                  <a:rPr lang="fr-FR" baseline="0"/>
                  <a:t>)</a:t>
                </a:r>
                <a:endParaRPr lang="fr-FR"/>
              </a:p>
            </c:rich>
          </c:tx>
          <c:layout>
            <c:manualLayout>
              <c:xMode val="edge"/>
              <c:yMode val="edge"/>
              <c:x val="1.3046314416177429E-2"/>
              <c:y val="0.448349350032033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2587656"/>
        <c:crosses val="autoZero"/>
        <c:crossBetween val="between"/>
      </c:valAx>
      <c:spPr>
        <a:noFill/>
        <a:ln>
          <a:noFill/>
        </a:ln>
        <a:effectLst/>
      </c:spPr>
    </c:plotArea>
    <c:legend>
      <c:legendPos val="b"/>
      <c:layout>
        <c:manualLayout>
          <c:xMode val="edge"/>
          <c:yMode val="edge"/>
          <c:x val="0.39319906929442039"/>
          <c:y val="0.14304420608841223"/>
          <c:w val="0.60680087486290224"/>
          <c:h val="5.68185644320993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914399</xdr:colOff>
      <xdr:row>20</xdr:row>
      <xdr:rowOff>57149</xdr:rowOff>
    </xdr:from>
    <xdr:to>
      <xdr:col>24</xdr:col>
      <xdr:colOff>133350</xdr:colOff>
      <xdr:row>39</xdr:row>
      <xdr:rowOff>190500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142875</xdr:colOff>
      <xdr:row>20</xdr:row>
      <xdr:rowOff>47625</xdr:rowOff>
    </xdr:from>
    <xdr:to>
      <xdr:col>30</xdr:col>
      <xdr:colOff>219076</xdr:colOff>
      <xdr:row>39</xdr:row>
      <xdr:rowOff>180976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mpagnes/OUTPACE/Results/BSi-LSi/synthese%20BSi-LSi-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tion 0,4-3 µm"/>
      <sheetName val="fraction sup 3 µm"/>
      <sheetName val="synthese"/>
      <sheetName val="Feuil2"/>
    </sheetNames>
    <sheetDataSet>
      <sheetData sheetId="0"/>
      <sheetData sheetId="1"/>
      <sheetData sheetId="2">
        <row r="3">
          <cell r="A3" t="str">
            <v>SD-01</v>
          </cell>
          <cell r="E3">
            <v>11.364595</v>
          </cell>
          <cell r="F3">
            <v>15.381600000000002</v>
          </cell>
          <cell r="I3">
            <v>25.401554999999998</v>
          </cell>
          <cell r="J3">
            <v>23.571298333333335</v>
          </cell>
        </row>
        <row r="4">
          <cell r="A4" t="str">
            <v>SD-01</v>
          </cell>
          <cell r="E4">
            <v>2.2371249999999998</v>
          </cell>
          <cell r="F4">
            <v>20.4711</v>
          </cell>
          <cell r="I4">
            <v>38.500914999999999</v>
          </cell>
          <cell r="J4">
            <v>6.5976783333333335</v>
          </cell>
        </row>
        <row r="5">
          <cell r="A5" t="str">
            <v>SD-01</v>
          </cell>
          <cell r="E5">
            <v>16.196784999999998</v>
          </cell>
          <cell r="F5">
            <v>2.8275000000000001</v>
          </cell>
          <cell r="I5">
            <v>2.8223949999999998</v>
          </cell>
          <cell r="J5">
            <v>12.087618333333333</v>
          </cell>
        </row>
        <row r="6">
          <cell r="A6" t="str">
            <v>SD-01</v>
          </cell>
          <cell r="E6">
            <v>20.671034999999993</v>
          </cell>
          <cell r="F6">
            <v>5.5419</v>
          </cell>
          <cell r="I6">
            <v>3.5980150000000006</v>
          </cell>
          <cell r="J6">
            <v>11.301178333333334</v>
          </cell>
        </row>
        <row r="7">
          <cell r="A7" t="str">
            <v>SD-01</v>
          </cell>
          <cell r="E7">
            <v>28.187774999999998</v>
          </cell>
          <cell r="F7">
            <v>1.9792500000000002</v>
          </cell>
          <cell r="I7">
            <v>1.8744149999999999</v>
          </cell>
          <cell r="J7">
            <v>14.635058333333333</v>
          </cell>
        </row>
        <row r="8">
          <cell r="A8" t="str">
            <v>SD-01</v>
          </cell>
          <cell r="E8">
            <v>15.659875</v>
          </cell>
          <cell r="F8">
            <v>1.9792500000000002</v>
          </cell>
          <cell r="I8">
            <v>2.9085749999999999</v>
          </cell>
          <cell r="J8">
            <v>8.3123383333333347</v>
          </cell>
        </row>
        <row r="9">
          <cell r="A9" t="str">
            <v>SD-01</v>
          </cell>
          <cell r="E9">
            <v>25.748587096774187</v>
          </cell>
          <cell r="F9">
            <v>4.0861935483870964</v>
          </cell>
          <cell r="I9">
            <v>0.19459999999999941</v>
          </cell>
          <cell r="J9">
            <v>9.5278946236559161</v>
          </cell>
        </row>
        <row r="10">
          <cell r="A10" t="str">
            <v>SD-01</v>
          </cell>
          <cell r="E10">
            <v>87.524852380952382</v>
          </cell>
          <cell r="F10">
            <v>33.068285714285707</v>
          </cell>
          <cell r="I10">
            <v>9.0078619047619028</v>
          </cell>
          <cell r="J10">
            <v>5.503922222222223</v>
          </cell>
        </row>
        <row r="11">
          <cell r="A11" t="str">
            <v>SD-02</v>
          </cell>
          <cell r="E11">
            <v>24.250434999999992</v>
          </cell>
          <cell r="F11">
            <v>1.9792500000000002</v>
          </cell>
          <cell r="I11">
            <v>2.2191350000000001</v>
          </cell>
          <cell r="J11">
            <v>12.260598333333334</v>
          </cell>
        </row>
        <row r="12">
          <cell r="A12" t="str">
            <v>SD-02</v>
          </cell>
          <cell r="E12">
            <v>34.630694999999996</v>
          </cell>
          <cell r="F12">
            <v>1.9792500000000002</v>
          </cell>
          <cell r="I12">
            <v>1.3573349999999995</v>
          </cell>
          <cell r="J12">
            <v>193.37541833333333</v>
          </cell>
        </row>
        <row r="13">
          <cell r="A13" t="str">
            <v>SD-02</v>
          </cell>
          <cell r="E13">
            <v>21.744854999999998</v>
          </cell>
          <cell r="F13">
            <v>3.8454000000000002</v>
          </cell>
          <cell r="I13">
            <v>9.6306149999999988</v>
          </cell>
          <cell r="J13">
            <v>17.970778333333332</v>
          </cell>
        </row>
        <row r="14">
          <cell r="A14" t="str">
            <v>SD-02</v>
          </cell>
          <cell r="E14">
            <v>17.986484999999998</v>
          </cell>
          <cell r="F14">
            <v>5.2026000000000012</v>
          </cell>
          <cell r="I14">
            <v>4.7183550000000007</v>
          </cell>
          <cell r="J14">
            <v>11.552618333333333</v>
          </cell>
        </row>
        <row r="15">
          <cell r="A15" t="str">
            <v>SD-02</v>
          </cell>
          <cell r="E15">
            <v>31.946144999999994</v>
          </cell>
          <cell r="F15">
            <v>2.8275000000000001</v>
          </cell>
          <cell r="I15">
            <v>3.4256549999999999</v>
          </cell>
          <cell r="J15">
            <v>16.586018333333335</v>
          </cell>
        </row>
        <row r="16">
          <cell r="A16" t="str">
            <v>SD-02</v>
          </cell>
          <cell r="E16">
            <v>34.272755000000004</v>
          </cell>
          <cell r="F16">
            <v>2.8275000000000001</v>
          </cell>
          <cell r="I16">
            <v>5.1492549999999992</v>
          </cell>
          <cell r="J16">
            <v>51.667498333333334</v>
          </cell>
        </row>
        <row r="17">
          <cell r="A17" t="str">
            <v>SD-02</v>
          </cell>
          <cell r="E17">
            <v>33.019964999999999</v>
          </cell>
          <cell r="F17">
            <v>2.6578499999999998</v>
          </cell>
          <cell r="I17">
            <v>3.3394750000000002</v>
          </cell>
          <cell r="J17">
            <v>16.445158333333335</v>
          </cell>
        </row>
        <row r="18">
          <cell r="A18" t="str">
            <v>SD-02</v>
          </cell>
          <cell r="E18">
            <v>36.599364999999992</v>
          </cell>
          <cell r="F18">
            <v>2.6578499999999998</v>
          </cell>
          <cell r="I18">
            <v>4.2012749999999999</v>
          </cell>
          <cell r="J18">
            <v>18.222218333333331</v>
          </cell>
        </row>
        <row r="19">
          <cell r="A19" t="str">
            <v>SD-03</v>
          </cell>
          <cell r="E19">
            <v>2.4160949999999994</v>
          </cell>
          <cell r="F19">
            <v>10.122450000000001</v>
          </cell>
          <cell r="I19">
            <v>3.4256549999999999</v>
          </cell>
          <cell r="J19">
            <v>2.4291783333333332</v>
          </cell>
        </row>
        <row r="20">
          <cell r="A20" t="str">
            <v>SD-03</v>
          </cell>
          <cell r="E20">
            <v>11.901505</v>
          </cell>
          <cell r="F20">
            <v>2.99715</v>
          </cell>
          <cell r="I20">
            <v>5.0630749999999995</v>
          </cell>
          <cell r="J20">
            <v>8.4380583333333323</v>
          </cell>
        </row>
        <row r="21">
          <cell r="A21" t="str">
            <v>SD-03</v>
          </cell>
          <cell r="E21">
            <v>12.796354999999998</v>
          </cell>
          <cell r="F21">
            <v>2.1488999999999998</v>
          </cell>
          <cell r="I21">
            <v>3.4256549999999999</v>
          </cell>
          <cell r="J21">
            <v>8.2178183333333354</v>
          </cell>
        </row>
        <row r="22">
          <cell r="A22" t="str">
            <v>SD-03</v>
          </cell>
          <cell r="E22">
            <v>18.165455000000001</v>
          </cell>
          <cell r="F22">
            <v>1.8095999999999997</v>
          </cell>
          <cell r="I22">
            <v>2.5638549999999993</v>
          </cell>
          <cell r="J22">
            <v>5.6221983333333334</v>
          </cell>
        </row>
        <row r="23">
          <cell r="A23" t="str">
            <v>SD-03</v>
          </cell>
          <cell r="E23">
            <v>18.344425000000001</v>
          </cell>
          <cell r="F23">
            <v>2.3185500000000001</v>
          </cell>
          <cell r="I23">
            <v>0.92643499999999968</v>
          </cell>
          <cell r="J23">
            <v>6.8651783333333345</v>
          </cell>
        </row>
        <row r="24">
          <cell r="A24" t="str">
            <v>SD-03</v>
          </cell>
          <cell r="E24">
            <v>17.091634999999997</v>
          </cell>
          <cell r="F24">
            <v>4.6936499999999999</v>
          </cell>
          <cell r="I24">
            <v>7.0452149999999989</v>
          </cell>
          <cell r="J24">
            <v>26.057258333333333</v>
          </cell>
        </row>
        <row r="25">
          <cell r="A25" t="str">
            <v>SD-03</v>
          </cell>
          <cell r="E25">
            <v>21.386914999999995</v>
          </cell>
          <cell r="F25">
            <v>5.0329500000000005</v>
          </cell>
          <cell r="I25">
            <v>7.9931950000000018</v>
          </cell>
          <cell r="J25">
            <v>19.952938333333332</v>
          </cell>
        </row>
        <row r="26">
          <cell r="A26" t="str">
            <v>SD-03</v>
          </cell>
          <cell r="E26">
            <v>18.232568749999999</v>
          </cell>
          <cell r="F26">
            <v>2.2619999999999996</v>
          </cell>
          <cell r="I26">
            <v>1.8043937499999996</v>
          </cell>
          <cell r="J26">
            <v>14.224547916666667</v>
          </cell>
        </row>
        <row r="27">
          <cell r="A27" t="str">
            <v>LD-A</v>
          </cell>
          <cell r="E27">
            <v>10.290774999999998</v>
          </cell>
          <cell r="F27">
            <v>2.6578499999999998</v>
          </cell>
          <cell r="I27">
            <v>3.5118350000000005</v>
          </cell>
          <cell r="J27">
            <v>9.3974783333333338</v>
          </cell>
        </row>
        <row r="28">
          <cell r="A28" t="str">
            <v>LD-A</v>
          </cell>
          <cell r="E28">
            <v>15.659875</v>
          </cell>
          <cell r="F28">
            <v>2.1488999999999998</v>
          </cell>
          <cell r="I28">
            <v>4.9768949999999998</v>
          </cell>
          <cell r="J28">
            <v>7.258398333333334</v>
          </cell>
        </row>
        <row r="29">
          <cell r="A29" t="str">
            <v>LD-A</v>
          </cell>
          <cell r="E29">
            <v>16.196784999999998</v>
          </cell>
          <cell r="F29">
            <v>1.4702999999999999</v>
          </cell>
          <cell r="I29">
            <v>1.5296949999999996</v>
          </cell>
          <cell r="J29">
            <v>6.6449383333333332</v>
          </cell>
        </row>
        <row r="30">
          <cell r="A30" t="str">
            <v>LD-A</v>
          </cell>
          <cell r="E30">
            <v>15.122964999999997</v>
          </cell>
          <cell r="F30">
            <v>0.9613499999999997</v>
          </cell>
          <cell r="I30">
            <v>0.84025499999999964</v>
          </cell>
          <cell r="J30">
            <v>14.777758333333333</v>
          </cell>
        </row>
        <row r="31">
          <cell r="A31" t="str">
            <v>LD-A</v>
          </cell>
          <cell r="E31">
            <v>13.333265000000001</v>
          </cell>
          <cell r="F31">
            <v>1.6399499999999998</v>
          </cell>
          <cell r="I31">
            <v>1.788235</v>
          </cell>
          <cell r="J31">
            <v>18.647558333333336</v>
          </cell>
        </row>
        <row r="32">
          <cell r="A32" t="str">
            <v>LD-A</v>
          </cell>
          <cell r="E32">
            <v>14.943994999999996</v>
          </cell>
          <cell r="F32">
            <v>3.6757499999999999</v>
          </cell>
          <cell r="I32">
            <v>4.2012749999999999</v>
          </cell>
          <cell r="J32">
            <v>12.496898333333332</v>
          </cell>
        </row>
        <row r="33">
          <cell r="A33" t="str">
            <v>LD-A</v>
          </cell>
          <cell r="E33">
            <v>15.122964999999997</v>
          </cell>
          <cell r="F33">
            <v>2.8275000000000001</v>
          </cell>
          <cell r="I33">
            <v>3.0809349999999993</v>
          </cell>
          <cell r="J33">
            <v>15.532998333333335</v>
          </cell>
        </row>
        <row r="34">
          <cell r="A34" t="str">
            <v>LD-A</v>
          </cell>
          <cell r="E34">
            <v>12.080475</v>
          </cell>
          <cell r="F34">
            <v>4.0150500000000005</v>
          </cell>
          <cell r="I34">
            <v>1.0987949999999997</v>
          </cell>
          <cell r="J34">
            <v>16.743858333333332</v>
          </cell>
        </row>
        <row r="35">
          <cell r="A35" t="str">
            <v>SD-04</v>
          </cell>
          <cell r="E35">
            <v>6.3371250000000012</v>
          </cell>
          <cell r="F35">
            <v>6.5830400000000004</v>
          </cell>
          <cell r="I35">
            <v>6.8944000000000001</v>
          </cell>
          <cell r="J35">
            <v>8.3952849999999994</v>
          </cell>
        </row>
        <row r="36">
          <cell r="A36" t="str">
            <v>SD-04</v>
          </cell>
          <cell r="E36">
            <v>6.8440949999999985</v>
          </cell>
          <cell r="F36">
            <v>10.182400000000001</v>
          </cell>
          <cell r="I36">
            <v>7.8423799999999995</v>
          </cell>
          <cell r="J36">
            <v>5.8780049999999999</v>
          </cell>
        </row>
        <row r="37">
          <cell r="A37" t="str">
            <v>SD-04</v>
          </cell>
          <cell r="E37">
            <v>27.967845000000001</v>
          </cell>
          <cell r="F37">
            <v>3.1731199999999995</v>
          </cell>
          <cell r="I37">
            <v>12.668460000000001</v>
          </cell>
          <cell r="J37">
            <v>15.115365000000001</v>
          </cell>
        </row>
        <row r="38">
          <cell r="A38" t="str">
            <v>SD-04</v>
          </cell>
          <cell r="E38">
            <v>20.194305</v>
          </cell>
          <cell r="F38">
            <v>2.4153599999999997</v>
          </cell>
          <cell r="I38">
            <v>5.9464199999999998</v>
          </cell>
          <cell r="J38">
            <v>24.878525</v>
          </cell>
        </row>
        <row r="39">
          <cell r="A39" t="str">
            <v>SD-04</v>
          </cell>
          <cell r="E39">
            <v>6.1681350000000013</v>
          </cell>
          <cell r="F39">
            <v>8.4774400000000014</v>
          </cell>
          <cell r="I39">
            <v>4.653719999999999</v>
          </cell>
          <cell r="J39">
            <v>3.198585</v>
          </cell>
        </row>
        <row r="40">
          <cell r="A40" t="str">
            <v>SD-04</v>
          </cell>
          <cell r="E40">
            <v>23.743095</v>
          </cell>
          <cell r="F40">
            <v>9.2352000000000007</v>
          </cell>
          <cell r="I40">
            <v>4.395179999999999</v>
          </cell>
          <cell r="J40">
            <v>7.6642849999999987</v>
          </cell>
        </row>
        <row r="41">
          <cell r="A41" t="str">
            <v>SD-04</v>
          </cell>
          <cell r="E41">
            <v>47.739674999999998</v>
          </cell>
          <cell r="F41">
            <v>5.4464000000000006</v>
          </cell>
          <cell r="I41">
            <v>5.7740600000000004</v>
          </cell>
          <cell r="J41">
            <v>8.5207850000000001</v>
          </cell>
        </row>
        <row r="42">
          <cell r="A42" t="str">
            <v>SD-04</v>
          </cell>
          <cell r="E42">
            <v>3.4642950000000003</v>
          </cell>
          <cell r="F42">
            <v>42.3872</v>
          </cell>
          <cell r="I42">
            <v>9.4798000000000009</v>
          </cell>
          <cell r="J42">
            <v>1.5744450000000001</v>
          </cell>
        </row>
        <row r="43">
          <cell r="A43" t="str">
            <v>SD-05</v>
          </cell>
          <cell r="E43">
            <v>11.068845000000001</v>
          </cell>
          <cell r="F43">
            <v>2.2259199999999999</v>
          </cell>
          <cell r="I43">
            <v>5.1707999999999998</v>
          </cell>
          <cell r="J43">
            <v>5.6792249999999989</v>
          </cell>
        </row>
        <row r="44">
          <cell r="A44" t="str">
            <v>SD-05</v>
          </cell>
          <cell r="E44">
            <v>20.025314999999999</v>
          </cell>
          <cell r="F44">
            <v>2.7942399999999994</v>
          </cell>
          <cell r="I44">
            <v>6.5496799999999995</v>
          </cell>
          <cell r="J44">
            <v>33.864885000000001</v>
          </cell>
        </row>
        <row r="45">
          <cell r="A45" t="str">
            <v>SD-05</v>
          </cell>
          <cell r="E45">
            <v>61.258875000000003</v>
          </cell>
          <cell r="F45">
            <v>8.0985599999999991</v>
          </cell>
          <cell r="I45">
            <v>5.3431600000000001</v>
          </cell>
          <cell r="J45">
            <v>14.953225</v>
          </cell>
        </row>
        <row r="46">
          <cell r="A46" t="str">
            <v>SD-05</v>
          </cell>
          <cell r="E46">
            <v>22.222185000000003</v>
          </cell>
          <cell r="F46">
            <v>3.5519999999999996</v>
          </cell>
          <cell r="I46">
            <v>5.0846200000000001</v>
          </cell>
          <cell r="J46">
            <v>5.6517450000000009</v>
          </cell>
        </row>
        <row r="47">
          <cell r="A47" t="str">
            <v>SD-05</v>
          </cell>
          <cell r="E47">
            <v>21.039255000000001</v>
          </cell>
          <cell r="F47">
            <v>1.6576000000000002</v>
          </cell>
          <cell r="I47">
            <v>2.2406800000000002</v>
          </cell>
          <cell r="J47">
            <v>2.620565</v>
          </cell>
        </row>
        <row r="48">
          <cell r="A48" t="str">
            <v>SD-05</v>
          </cell>
          <cell r="E48">
            <v>19.180364999999998</v>
          </cell>
          <cell r="F48">
            <v>2.9836799999999997</v>
          </cell>
          <cell r="I48">
            <v>3.6195599999999999</v>
          </cell>
          <cell r="J48">
            <v>3.8563049999999994</v>
          </cell>
        </row>
        <row r="49">
          <cell r="A49" t="str">
            <v>SD-05</v>
          </cell>
          <cell r="E49">
            <v>26.446935</v>
          </cell>
          <cell r="F49">
            <v>4.6886399999999995</v>
          </cell>
          <cell r="I49">
            <v>6.4634999999999998</v>
          </cell>
          <cell r="J49">
            <v>9.2426250000000003</v>
          </cell>
        </row>
        <row r="50">
          <cell r="A50" t="str">
            <v>SD-05</v>
          </cell>
          <cell r="E50">
            <v>20.363295000000001</v>
          </cell>
          <cell r="F50">
            <v>3.3625599999999993</v>
          </cell>
          <cell r="I50">
            <v>2.8439400000000004</v>
          </cell>
          <cell r="J50">
            <v>3.8929450000000001</v>
          </cell>
        </row>
        <row r="51">
          <cell r="A51" t="str">
            <v>SD-06</v>
          </cell>
          <cell r="E51">
            <v>12.082785000000001</v>
          </cell>
          <cell r="F51">
            <v>1.2787199999999999</v>
          </cell>
          <cell r="I51">
            <v>3.2748399999999993</v>
          </cell>
          <cell r="J51">
            <v>10.704625</v>
          </cell>
        </row>
        <row r="52">
          <cell r="A52" t="str">
            <v>SD-06</v>
          </cell>
          <cell r="E52">
            <v>14.110664999999999</v>
          </cell>
          <cell r="F52">
            <v>3.3625599999999993</v>
          </cell>
          <cell r="I52">
            <v>8.1009200000000003</v>
          </cell>
          <cell r="J52">
            <v>57.758885000000006</v>
          </cell>
        </row>
        <row r="53">
          <cell r="A53" t="str">
            <v>SD-06</v>
          </cell>
          <cell r="E53">
            <v>12.420764999999999</v>
          </cell>
          <cell r="F53">
            <v>2.6047999999999991</v>
          </cell>
          <cell r="I53">
            <v>4.8260800000000001</v>
          </cell>
          <cell r="J53">
            <v>11.398985</v>
          </cell>
        </row>
        <row r="54">
          <cell r="A54" t="str">
            <v>SD-06</v>
          </cell>
          <cell r="E54">
            <v>12.082785000000001</v>
          </cell>
          <cell r="F54">
            <v>2.2259199999999999</v>
          </cell>
          <cell r="I54">
            <v>4.8260800000000001</v>
          </cell>
          <cell r="J54">
            <v>7.1137450000000007</v>
          </cell>
        </row>
        <row r="55">
          <cell r="A55" t="str">
            <v>SD-06</v>
          </cell>
          <cell r="E55">
            <v>13.772684999999997</v>
          </cell>
          <cell r="F55">
            <v>9.9929600000000001</v>
          </cell>
          <cell r="I55">
            <v>8.3594599999999986</v>
          </cell>
          <cell r="J55">
            <v>15.641164999999999</v>
          </cell>
        </row>
        <row r="56">
          <cell r="A56" t="str">
            <v>SD-06</v>
          </cell>
          <cell r="E56">
            <v>17.659455000000001</v>
          </cell>
          <cell r="F56">
            <v>16.055039999999998</v>
          </cell>
          <cell r="I56">
            <v>28.439399999999999</v>
          </cell>
          <cell r="J56">
            <v>7.6459649999999995</v>
          </cell>
        </row>
        <row r="57">
          <cell r="A57" t="str">
            <v>SD-06</v>
          </cell>
          <cell r="E57">
            <v>18.643412903225805</v>
          </cell>
          <cell r="F57">
            <v>6.783174193548386</v>
          </cell>
          <cell r="I57">
            <v>4.5592000000000006</v>
          </cell>
          <cell r="J57">
            <v>7.3280322580645141</v>
          </cell>
        </row>
        <row r="58">
          <cell r="A58" t="str">
            <v>SD-06</v>
          </cell>
          <cell r="E58">
            <v>26.475100000000001</v>
          </cell>
          <cell r="F58">
            <v>4.9464888888888883</v>
          </cell>
          <cell r="I58">
            <v>5.1707999999999998</v>
          </cell>
          <cell r="J58">
            <v>3.8590777777777778</v>
          </cell>
        </row>
        <row r="59">
          <cell r="A59" t="str">
            <v>SD-07</v>
          </cell>
          <cell r="E59">
            <v>6.5061149999999985</v>
          </cell>
          <cell r="F59">
            <v>2.0364799999999996</v>
          </cell>
          <cell r="I59">
            <v>3.4471999999999996</v>
          </cell>
          <cell r="J59">
            <v>6.040144999999999</v>
          </cell>
        </row>
        <row r="60">
          <cell r="A60" t="str">
            <v>SD-07</v>
          </cell>
          <cell r="E60">
            <v>8.5339950000000009</v>
          </cell>
          <cell r="F60">
            <v>2.2259199999999999</v>
          </cell>
          <cell r="I60">
            <v>3.9642799999999996</v>
          </cell>
          <cell r="J60">
            <v>10.172404999999999</v>
          </cell>
        </row>
        <row r="61">
          <cell r="A61" t="str">
            <v>SD-07</v>
          </cell>
          <cell r="E61">
            <v>12.420764999999999</v>
          </cell>
          <cell r="F61">
            <v>2.7942399999999994</v>
          </cell>
          <cell r="I61">
            <v>6.6358600000000001</v>
          </cell>
          <cell r="J61">
            <v>15.259184999999999</v>
          </cell>
        </row>
        <row r="62">
          <cell r="A62" t="str">
            <v>SD-07</v>
          </cell>
          <cell r="E62">
            <v>11.913795</v>
          </cell>
          <cell r="F62">
            <v>2.2259199999999999</v>
          </cell>
          <cell r="I62">
            <v>4.4813599999999996</v>
          </cell>
          <cell r="J62">
            <v>11.065545000000002</v>
          </cell>
        </row>
        <row r="63">
          <cell r="A63" t="str">
            <v>SD-07</v>
          </cell>
          <cell r="E63">
            <v>17.490465</v>
          </cell>
          <cell r="F63">
            <v>5.63584</v>
          </cell>
          <cell r="I63">
            <v>4.1366400000000008</v>
          </cell>
          <cell r="J63">
            <v>4.5781450000000001</v>
          </cell>
        </row>
        <row r="64">
          <cell r="A64" t="str">
            <v>SD-07</v>
          </cell>
          <cell r="E64">
            <v>20.701274999999999</v>
          </cell>
          <cell r="F64">
            <v>3.5519999999999996</v>
          </cell>
          <cell r="I64">
            <v>3.4471999999999996</v>
          </cell>
          <cell r="J64">
            <v>2.449265</v>
          </cell>
        </row>
        <row r="65">
          <cell r="A65" t="str">
            <v>SD-07</v>
          </cell>
          <cell r="E65">
            <v>22.222185000000003</v>
          </cell>
          <cell r="F65">
            <v>2.2259199999999999</v>
          </cell>
          <cell r="I65">
            <v>1.9821399999999998</v>
          </cell>
          <cell r="J65">
            <v>4.7769249999999994</v>
          </cell>
        </row>
        <row r="66">
          <cell r="A66" t="str">
            <v>SD-07</v>
          </cell>
          <cell r="E66">
            <v>22.391175000000004</v>
          </cell>
          <cell r="F66">
            <v>3.5519999999999996</v>
          </cell>
          <cell r="I66">
            <v>2.5853999999999999</v>
          </cell>
          <cell r="J66">
            <v>17.929444999999998</v>
          </cell>
        </row>
        <row r="67">
          <cell r="A67" t="str">
            <v>SD-08</v>
          </cell>
          <cell r="E67">
            <v>1.87077</v>
          </cell>
          <cell r="F67">
            <v>6.2805600000000013</v>
          </cell>
          <cell r="I67">
            <v>8.8765400000000003</v>
          </cell>
          <cell r="J67">
            <v>3.6146399999999987</v>
          </cell>
        </row>
        <row r="68">
          <cell r="A68" t="str">
            <v>SD-08</v>
          </cell>
          <cell r="E68">
            <v>4.0816800000000004</v>
          </cell>
          <cell r="F68">
            <v>3.2354399999999996</v>
          </cell>
          <cell r="I68">
            <v>6.118780000000001</v>
          </cell>
          <cell r="J68">
            <v>4.7474299999999987</v>
          </cell>
        </row>
        <row r="69">
          <cell r="A69" t="str">
            <v>SD-08</v>
          </cell>
          <cell r="E69">
            <v>10.88448</v>
          </cell>
          <cell r="F69">
            <v>1.3322400000000001</v>
          </cell>
          <cell r="I69">
            <v>1.3788800000000001</v>
          </cell>
          <cell r="J69">
            <v>10.499199999999998</v>
          </cell>
        </row>
        <row r="70">
          <cell r="A70" t="str">
            <v>SD-08</v>
          </cell>
          <cell r="E70">
            <v>12.585180000000003</v>
          </cell>
          <cell r="F70">
            <v>2.6644799999999993</v>
          </cell>
          <cell r="I70">
            <v>2.4992200000000007</v>
          </cell>
          <cell r="J70">
            <v>10.14039</v>
          </cell>
        </row>
        <row r="71">
          <cell r="A71" t="str">
            <v>SD-08</v>
          </cell>
          <cell r="E71">
            <v>3.0612600000000008</v>
          </cell>
          <cell r="F71">
            <v>3.8064</v>
          </cell>
          <cell r="I71">
            <v>1.2927000000000006</v>
          </cell>
          <cell r="J71">
            <v>2.6964799999999998</v>
          </cell>
        </row>
        <row r="72">
          <cell r="A72" t="str">
            <v>SD-08</v>
          </cell>
          <cell r="E72">
            <v>9.0137100000000014</v>
          </cell>
          <cell r="F72">
            <v>5.7096</v>
          </cell>
          <cell r="I72">
            <v>2.8439400000000004</v>
          </cell>
          <cell r="J72">
            <v>4.1880799999999994</v>
          </cell>
        </row>
        <row r="73">
          <cell r="A73" t="str">
            <v>SD-08</v>
          </cell>
          <cell r="E73">
            <v>12.755250000000002</v>
          </cell>
          <cell r="F73">
            <v>2.0935199999999998</v>
          </cell>
          <cell r="I73">
            <v>2.6715800000000005</v>
          </cell>
          <cell r="J73">
            <v>19.655899999999999</v>
          </cell>
        </row>
        <row r="74">
          <cell r="A74" t="str">
            <v>SD-08</v>
          </cell>
          <cell r="E74">
            <v>7.1429399999999994</v>
          </cell>
          <cell r="F74">
            <v>5.5192799999999993</v>
          </cell>
          <cell r="I74">
            <v>6.2049600000000007</v>
          </cell>
          <cell r="J74">
            <v>4.0016299999999996</v>
          </cell>
        </row>
        <row r="75">
          <cell r="A75" t="str">
            <v>SD-09</v>
          </cell>
          <cell r="E75">
            <v>7.1807333333333352</v>
          </cell>
          <cell r="F75">
            <v>2.5375999999999999</v>
          </cell>
          <cell r="I75">
            <v>2.6811555555555566</v>
          </cell>
          <cell r="J75">
            <v>7.5242666666666667</v>
          </cell>
        </row>
        <row r="76">
          <cell r="A76" t="str">
            <v>SD-09</v>
          </cell>
          <cell r="E76">
            <v>1.3605599999999998</v>
          </cell>
          <cell r="F76">
            <v>9.8966400000000014</v>
          </cell>
          <cell r="I76">
            <v>21.889720000000001</v>
          </cell>
          <cell r="J76">
            <v>1.39133</v>
          </cell>
        </row>
        <row r="77">
          <cell r="A77" t="str">
            <v>SD-09</v>
          </cell>
          <cell r="E77">
            <v>9.0137100000000014</v>
          </cell>
          <cell r="F77">
            <v>1.3322400000000001</v>
          </cell>
          <cell r="I77">
            <v>1.7236000000000005</v>
          </cell>
          <cell r="J77">
            <v>1.9506799999999997</v>
          </cell>
        </row>
        <row r="78">
          <cell r="A78" t="str">
            <v>SD-09</v>
          </cell>
          <cell r="E78">
            <v>13.265459999999999</v>
          </cell>
          <cell r="F78">
            <v>1.9031999999999996</v>
          </cell>
          <cell r="I78">
            <v>2.3268600000000004</v>
          </cell>
          <cell r="J78">
            <v>4.7333400000000001</v>
          </cell>
        </row>
        <row r="79">
          <cell r="A79" t="str">
            <v>SD-09</v>
          </cell>
          <cell r="E79">
            <v>16.836930000000002</v>
          </cell>
          <cell r="F79">
            <v>1.9031999999999996</v>
          </cell>
          <cell r="I79">
            <v>1.8959600000000003</v>
          </cell>
          <cell r="J79">
            <v>4.9338799999999994</v>
          </cell>
        </row>
        <row r="80">
          <cell r="A80" t="str">
            <v>SD-09</v>
          </cell>
          <cell r="E80">
            <v>14.115810000000002</v>
          </cell>
          <cell r="F80">
            <v>2.4741599999999995</v>
          </cell>
          <cell r="I80">
            <v>3.6195600000000012</v>
          </cell>
          <cell r="J80">
            <v>4.7474299999999987</v>
          </cell>
        </row>
        <row r="81">
          <cell r="A81" t="str">
            <v>SD-09</v>
          </cell>
          <cell r="E81">
            <v>21.76896</v>
          </cell>
          <cell r="F81">
            <v>3.4257599999999999</v>
          </cell>
          <cell r="I81">
            <v>3.5333800000000011</v>
          </cell>
          <cell r="J81">
            <v>5.1062399999999988</v>
          </cell>
        </row>
        <row r="82">
          <cell r="A82" t="str">
            <v>SD-09</v>
          </cell>
          <cell r="E82">
            <v>3.0612600000000008</v>
          </cell>
          <cell r="F82">
            <v>17.319120000000002</v>
          </cell>
          <cell r="I82">
            <v>4.5675400000000002</v>
          </cell>
          <cell r="J82">
            <v>1.39133</v>
          </cell>
        </row>
        <row r="83">
          <cell r="A83" t="str">
            <v>SD-10</v>
          </cell>
          <cell r="E83">
            <v>8.5035000000000007</v>
          </cell>
          <cell r="F83">
            <v>1.5225600000000001</v>
          </cell>
          <cell r="I83">
            <v>1.5512400000000002</v>
          </cell>
          <cell r="J83">
            <v>6.6119299999999992</v>
          </cell>
        </row>
        <row r="84">
          <cell r="A84" t="str">
            <v>SD-10</v>
          </cell>
          <cell r="E84">
            <v>10.034130000000001</v>
          </cell>
          <cell r="F84">
            <v>2.0935199999999998</v>
          </cell>
          <cell r="I84">
            <v>3.3610200000000008</v>
          </cell>
          <cell r="J84">
            <v>17.053129999999999</v>
          </cell>
        </row>
        <row r="85">
          <cell r="A85" t="str">
            <v>SD-10</v>
          </cell>
          <cell r="E85">
            <v>6.9728700000000003</v>
          </cell>
          <cell r="F85">
            <v>19.41264</v>
          </cell>
          <cell r="I85">
            <v>7.6700200000000001</v>
          </cell>
          <cell r="J85">
            <v>2.7246599999999992</v>
          </cell>
        </row>
        <row r="86">
          <cell r="A86" t="str">
            <v>SD-10</v>
          </cell>
          <cell r="E86">
            <v>13.605600000000003</v>
          </cell>
          <cell r="F86">
            <v>1.7128800000000002</v>
          </cell>
          <cell r="I86">
            <v>1.3788800000000001</v>
          </cell>
          <cell r="J86">
            <v>5.3208700000000002</v>
          </cell>
        </row>
        <row r="87">
          <cell r="A87" t="str">
            <v>SD-10</v>
          </cell>
          <cell r="E87">
            <v>7.653150000000001</v>
          </cell>
          <cell r="F87">
            <v>1.5225600000000001</v>
          </cell>
          <cell r="I87">
            <v>2.2406800000000002</v>
          </cell>
          <cell r="J87">
            <v>1.9506799999999997</v>
          </cell>
        </row>
        <row r="88">
          <cell r="A88" t="str">
            <v>SD-10</v>
          </cell>
          <cell r="E88">
            <v>4.9320300000000001</v>
          </cell>
          <cell r="F88">
            <v>1.7128800000000002</v>
          </cell>
          <cell r="I88">
            <v>1.8097800000000006</v>
          </cell>
          <cell r="J88">
            <v>6.2249399999999993</v>
          </cell>
        </row>
        <row r="89">
          <cell r="A89" t="str">
            <v>SD-10</v>
          </cell>
          <cell r="E89">
            <v>4.9320300000000001</v>
          </cell>
          <cell r="F89">
            <v>1.7128800000000002</v>
          </cell>
          <cell r="I89">
            <v>2.8439400000000004</v>
          </cell>
          <cell r="J89">
            <v>5.4791399999999992</v>
          </cell>
        </row>
        <row r="90">
          <cell r="A90" t="str">
            <v>SD-10</v>
          </cell>
          <cell r="E90">
            <v>3.5714699999999997</v>
          </cell>
          <cell r="F90">
            <v>2.0935199999999998</v>
          </cell>
          <cell r="I90">
            <v>2.1545000000000001</v>
          </cell>
          <cell r="J90">
            <v>4.7474299999999987</v>
          </cell>
        </row>
        <row r="91">
          <cell r="A91" t="str">
            <v>SD-11</v>
          </cell>
          <cell r="E91">
            <v>10.714410000000001</v>
          </cell>
          <cell r="F91">
            <v>1.1419199999999998</v>
          </cell>
          <cell r="I91">
            <v>2.3268600000000004</v>
          </cell>
          <cell r="J91">
            <v>15.90625</v>
          </cell>
        </row>
        <row r="92">
          <cell r="A92" t="str">
            <v>SD-11</v>
          </cell>
          <cell r="E92">
            <v>11.054550000000001</v>
          </cell>
          <cell r="F92">
            <v>1.7128800000000002</v>
          </cell>
          <cell r="I92">
            <v>2.8439400000000004</v>
          </cell>
          <cell r="J92">
            <v>9.9257600000000004</v>
          </cell>
        </row>
        <row r="93">
          <cell r="A93" t="str">
            <v>SD-11</v>
          </cell>
          <cell r="E93">
            <v>9.5239200000000022</v>
          </cell>
          <cell r="F93">
            <v>1.3322400000000001</v>
          </cell>
          <cell r="I93">
            <v>1.0341600000000004</v>
          </cell>
          <cell r="J93">
            <v>3.0693799999999998</v>
          </cell>
        </row>
        <row r="94">
          <cell r="A94" t="str">
            <v>SD-11</v>
          </cell>
          <cell r="E94">
            <v>8.1633600000000008</v>
          </cell>
          <cell r="F94">
            <v>0.76127999999999996</v>
          </cell>
          <cell r="I94">
            <v>0.60326000000000057</v>
          </cell>
          <cell r="J94">
            <v>1.0325199999999997</v>
          </cell>
        </row>
        <row r="95">
          <cell r="A95" t="str">
            <v>SD-11</v>
          </cell>
          <cell r="E95">
            <v>7.99329</v>
          </cell>
          <cell r="F95">
            <v>1.9031999999999996</v>
          </cell>
          <cell r="I95">
            <v>2.4130400000000005</v>
          </cell>
          <cell r="J95">
            <v>4.9197899999999981</v>
          </cell>
        </row>
        <row r="96">
          <cell r="A96" t="str">
            <v>SD-11</v>
          </cell>
          <cell r="E96">
            <v>6.4626600000000005</v>
          </cell>
          <cell r="F96">
            <v>1.3322400000000001</v>
          </cell>
          <cell r="I96">
            <v>1.2927000000000006</v>
          </cell>
          <cell r="J96">
            <v>1.0184299999999995</v>
          </cell>
        </row>
        <row r="97">
          <cell r="A97" t="str">
            <v>SD-11</v>
          </cell>
          <cell r="E97">
            <v>7.99329</v>
          </cell>
          <cell r="F97">
            <v>1.9031999999999996</v>
          </cell>
          <cell r="I97">
            <v>1.8959600000000003</v>
          </cell>
          <cell r="J97">
            <v>10.643379999999999</v>
          </cell>
        </row>
        <row r="98">
          <cell r="A98" t="str">
            <v>SD-11</v>
          </cell>
          <cell r="E98">
            <v>0.4859142857142858</v>
          </cell>
          <cell r="F98">
            <v>8.4284571428571429</v>
          </cell>
          <cell r="I98">
            <v>5.0476857142857154</v>
          </cell>
          <cell r="J98">
            <v>1.2086714285714277</v>
          </cell>
        </row>
        <row r="99">
          <cell r="A99" t="str">
            <v>SD-12</v>
          </cell>
          <cell r="E99">
            <v>8.2051199999999991</v>
          </cell>
          <cell r="F99">
            <v>0.16805999999999988</v>
          </cell>
          <cell r="I99">
            <v>1.12035</v>
          </cell>
          <cell r="J99">
            <v>9.966660000000001</v>
          </cell>
        </row>
        <row r="100">
          <cell r="A100" t="str">
            <v>SD-12</v>
          </cell>
          <cell r="E100">
            <v>9.9145200000000013</v>
          </cell>
          <cell r="F100">
            <v>1.0083599999999999</v>
          </cell>
          <cell r="I100">
            <v>3.4629000000000003</v>
          </cell>
          <cell r="J100">
            <v>10.8384</v>
          </cell>
        </row>
        <row r="101">
          <cell r="A101" t="str">
            <v>SD-12</v>
          </cell>
          <cell r="E101">
            <v>16.58118</v>
          </cell>
          <cell r="F101">
            <v>2.6889600000000002</v>
          </cell>
          <cell r="I101">
            <v>4.5832499999999996</v>
          </cell>
          <cell r="J101">
            <v>22.169180000000001</v>
          </cell>
        </row>
        <row r="102">
          <cell r="A102" t="str">
            <v>SD-12</v>
          </cell>
          <cell r="E102">
            <v>10.256400000000001</v>
          </cell>
          <cell r="F102">
            <v>0.50417999999999985</v>
          </cell>
          <cell r="I102">
            <v>1.0185</v>
          </cell>
          <cell r="J102">
            <v>7.973959999999999</v>
          </cell>
        </row>
        <row r="103">
          <cell r="A103" t="str">
            <v>SD-12</v>
          </cell>
          <cell r="E103">
            <v>9.2307600000000001</v>
          </cell>
          <cell r="F103">
            <v>1.51254</v>
          </cell>
          <cell r="I103">
            <v>7.1295000000000002</v>
          </cell>
          <cell r="J103">
            <v>5.132439999999999</v>
          </cell>
        </row>
        <row r="104">
          <cell r="A104" t="str">
            <v>SD-12</v>
          </cell>
          <cell r="E104">
            <v>6.6666600000000011</v>
          </cell>
          <cell r="F104">
            <v>0.33612000000000003</v>
          </cell>
          <cell r="I104">
            <v>0.91665000000000052</v>
          </cell>
          <cell r="J104">
            <v>5.3052599999999988</v>
          </cell>
        </row>
        <row r="105">
          <cell r="A105" t="str">
            <v>SD-12</v>
          </cell>
          <cell r="E105">
            <v>4.2735000000000003</v>
          </cell>
          <cell r="F105">
            <v>1.0083599999999999</v>
          </cell>
          <cell r="I105">
            <v>5.0925000000000002</v>
          </cell>
          <cell r="J105">
            <v>13.049760000000001</v>
          </cell>
        </row>
        <row r="106">
          <cell r="A106" t="str">
            <v>SD-12</v>
          </cell>
          <cell r="E106">
            <v>3.4188000000000001</v>
          </cell>
          <cell r="F106">
            <v>0.84029999999999994</v>
          </cell>
          <cell r="I106">
            <v>2.3425500000000006</v>
          </cell>
          <cell r="J106">
            <v>4.0573199999999998</v>
          </cell>
        </row>
        <row r="107">
          <cell r="A107" t="str">
            <v>LD-B</v>
          </cell>
          <cell r="E107">
            <v>8.5470000000000006</v>
          </cell>
          <cell r="F107">
            <v>0.33612000000000003</v>
          </cell>
          <cell r="I107">
            <v>1.0185</v>
          </cell>
          <cell r="J107">
            <v>2.9516400000000003</v>
          </cell>
        </row>
        <row r="108">
          <cell r="A108" t="str">
            <v>LD-B</v>
          </cell>
          <cell r="E108">
            <v>11.452980000000002</v>
          </cell>
          <cell r="F108">
            <v>1.3444799999999999</v>
          </cell>
          <cell r="I108">
            <v>2.9536500000000006</v>
          </cell>
          <cell r="J108">
            <v>4.2377799999999999</v>
          </cell>
        </row>
        <row r="109">
          <cell r="A109" t="str">
            <v>LD-B</v>
          </cell>
          <cell r="E109">
            <v>15.042720000000001</v>
          </cell>
          <cell r="F109">
            <v>1.3444799999999999</v>
          </cell>
          <cell r="I109">
            <v>2.9536500000000006</v>
          </cell>
          <cell r="J109">
            <v>35.596719999999998</v>
          </cell>
        </row>
        <row r="110">
          <cell r="A110" t="str">
            <v>LD-B</v>
          </cell>
          <cell r="E110">
            <v>1.7093999999999998</v>
          </cell>
          <cell r="F110">
            <v>12.772559999999999</v>
          </cell>
          <cell r="I110">
            <v>6.1109999999999998</v>
          </cell>
          <cell r="J110">
            <v>5.7043800000000005</v>
          </cell>
        </row>
        <row r="111">
          <cell r="A111" t="str">
            <v>LD-B</v>
          </cell>
          <cell r="E111">
            <v>15.897420000000002</v>
          </cell>
          <cell r="F111">
            <v>1.8486600000000002</v>
          </cell>
          <cell r="I111">
            <v>5.1943500000000009</v>
          </cell>
          <cell r="J111">
            <v>4.0649600000000001</v>
          </cell>
        </row>
        <row r="112">
          <cell r="A112" t="str">
            <v>LD-B</v>
          </cell>
          <cell r="E112">
            <v>12.478620000000003</v>
          </cell>
          <cell r="F112">
            <v>1.0083599999999999</v>
          </cell>
          <cell r="I112">
            <v>2.8518000000000003</v>
          </cell>
          <cell r="J112">
            <v>1.9300000000000002</v>
          </cell>
        </row>
        <row r="113">
          <cell r="A113" t="str">
            <v>LD-B</v>
          </cell>
          <cell r="E113">
            <v>20.170919999999999</v>
          </cell>
          <cell r="F113">
            <v>1.51254</v>
          </cell>
          <cell r="I113">
            <v>1.9351499999999999</v>
          </cell>
          <cell r="J113">
            <v>6.5379199999999988</v>
          </cell>
        </row>
        <row r="114">
          <cell r="A114" t="str">
            <v>LD-B</v>
          </cell>
          <cell r="E114">
            <v>24.615360000000003</v>
          </cell>
          <cell r="F114">
            <v>0.67224000000000006</v>
          </cell>
          <cell r="I114">
            <v>1.9351499999999999</v>
          </cell>
          <cell r="J114">
            <v>5.8466399999999989</v>
          </cell>
        </row>
        <row r="115">
          <cell r="A115" t="str">
            <v>LD-B</v>
          </cell>
          <cell r="E115">
            <v>22.051260000000003</v>
          </cell>
          <cell r="F115">
            <v>0.67224000000000006</v>
          </cell>
          <cell r="I115">
            <v>1.0185</v>
          </cell>
          <cell r="J115">
            <v>3.3431200000000012</v>
          </cell>
        </row>
        <row r="116">
          <cell r="A116" t="str">
            <v>SD-13</v>
          </cell>
          <cell r="E116">
            <v>2.39316</v>
          </cell>
          <cell r="F116">
            <v>0</v>
          </cell>
          <cell r="I116">
            <v>2.8518000000000003</v>
          </cell>
          <cell r="J116">
            <v>5.6661799999999998</v>
          </cell>
        </row>
        <row r="117">
          <cell r="A117" t="str">
            <v>SD-13</v>
          </cell>
          <cell r="E117">
            <v>0.34188000000000002</v>
          </cell>
          <cell r="F117">
            <v>2.6889600000000002</v>
          </cell>
          <cell r="I117">
            <v>5.9073000000000011</v>
          </cell>
          <cell r="J117">
            <v>0.47867999999999999</v>
          </cell>
        </row>
        <row r="118">
          <cell r="A118" t="str">
            <v>SD-13</v>
          </cell>
          <cell r="E118">
            <v>16.410239999999998</v>
          </cell>
          <cell r="F118">
            <v>2.5209000000000006</v>
          </cell>
          <cell r="I118">
            <v>2.3425500000000006</v>
          </cell>
          <cell r="J118">
            <v>13.41832</v>
          </cell>
        </row>
        <row r="119">
          <cell r="A119" t="str">
            <v>SD-13</v>
          </cell>
          <cell r="E119">
            <v>7.0085400000000009</v>
          </cell>
          <cell r="F119">
            <v>2.0167199999999998</v>
          </cell>
          <cell r="I119">
            <v>6.8239500000000008</v>
          </cell>
          <cell r="J119">
            <v>4.6063400000000003</v>
          </cell>
        </row>
        <row r="120">
          <cell r="A120" t="str">
            <v>SD-13</v>
          </cell>
          <cell r="E120">
            <v>4.9572599999999998</v>
          </cell>
          <cell r="F120">
            <v>0.67224000000000006</v>
          </cell>
          <cell r="I120">
            <v>1.2222000000000002</v>
          </cell>
          <cell r="J120">
            <v>2.2680000000000002</v>
          </cell>
        </row>
        <row r="121">
          <cell r="A121" t="str">
            <v>SD-13</v>
          </cell>
          <cell r="E121">
            <v>4.9572599999999998</v>
          </cell>
          <cell r="F121">
            <v>0.50417999999999985</v>
          </cell>
          <cell r="I121">
            <v>1.2222000000000002</v>
          </cell>
          <cell r="J121">
            <v>5.8466399999999989</v>
          </cell>
        </row>
        <row r="122">
          <cell r="A122" t="str">
            <v>SD-13</v>
          </cell>
          <cell r="E122">
            <v>4.6153800000000009</v>
          </cell>
          <cell r="F122">
            <v>0.16805999999999988</v>
          </cell>
          <cell r="I122">
            <v>2.1388500000000001</v>
          </cell>
          <cell r="J122">
            <v>6.7718600000000002</v>
          </cell>
        </row>
        <row r="123">
          <cell r="A123" t="str">
            <v>SD-13</v>
          </cell>
          <cell r="E123">
            <v>2.9059800000000005</v>
          </cell>
          <cell r="F123">
            <v>1.0083599999999999</v>
          </cell>
          <cell r="I123">
            <v>2.4444000000000008</v>
          </cell>
          <cell r="J123">
            <v>50.992200000000004</v>
          </cell>
        </row>
        <row r="124">
          <cell r="A124" t="str">
            <v>LD-C</v>
          </cell>
          <cell r="E124">
            <v>5.0497199999999998</v>
          </cell>
          <cell r="F124">
            <v>1.0083599999999997</v>
          </cell>
          <cell r="I124">
            <v>2.0166299999999997</v>
          </cell>
          <cell r="J124">
            <v>6.4519484483856555</v>
          </cell>
        </row>
        <row r="125">
          <cell r="A125" t="str">
            <v>LD-C</v>
          </cell>
          <cell r="E125">
            <v>6.7761199999999997</v>
          </cell>
          <cell r="F125">
            <v>2.6889600000000002</v>
          </cell>
          <cell r="I125">
            <v>4.4610300000000001</v>
          </cell>
          <cell r="J125">
            <v>6.3838937234412816</v>
          </cell>
        </row>
        <row r="126">
          <cell r="A126" t="str">
            <v>LD-C</v>
          </cell>
          <cell r="E126">
            <v>6.2581999999999995</v>
          </cell>
          <cell r="F126">
            <v>1.5125399999999998</v>
          </cell>
          <cell r="I126">
            <v>1.0999799999999997</v>
          </cell>
          <cell r="J126">
            <v>1.6178348236637812</v>
          </cell>
        </row>
        <row r="127">
          <cell r="A127" t="str">
            <v>LD-C</v>
          </cell>
          <cell r="E127">
            <v>6.6034799999999994</v>
          </cell>
          <cell r="F127">
            <v>1.5125399999999998</v>
          </cell>
          <cell r="I127">
            <v>0.38702999999999949</v>
          </cell>
          <cell r="J127">
            <v>2.1635767136415311</v>
          </cell>
        </row>
        <row r="128">
          <cell r="A128" t="str">
            <v>LD-C</v>
          </cell>
          <cell r="E128">
            <v>1.76956</v>
          </cell>
          <cell r="F128">
            <v>5.2098599999999999</v>
          </cell>
          <cell r="I128">
            <v>4.2573300000000005</v>
          </cell>
          <cell r="J128">
            <v>2.6412638786749065</v>
          </cell>
        </row>
        <row r="129">
          <cell r="A129" t="str">
            <v>LD-C</v>
          </cell>
          <cell r="E129">
            <v>5.2223599999999992</v>
          </cell>
          <cell r="F129">
            <v>0.50417999999999985</v>
          </cell>
          <cell r="I129">
            <v>0.1833299999999996</v>
          </cell>
          <cell r="J129">
            <v>2.8957695486081567</v>
          </cell>
        </row>
        <row r="130">
          <cell r="A130" t="str">
            <v>LD-C</v>
          </cell>
          <cell r="E130">
            <v>2.6327600000000002</v>
          </cell>
          <cell r="F130">
            <v>3.6973199999999999</v>
          </cell>
          <cell r="I130">
            <v>7.3128299999999999</v>
          </cell>
          <cell r="J130">
            <v>3.6551842735525315</v>
          </cell>
        </row>
        <row r="131">
          <cell r="A131" t="str">
            <v>LD-C</v>
          </cell>
          <cell r="E131">
            <v>3.6685999999999996</v>
          </cell>
          <cell r="F131">
            <v>3.5292599999999998</v>
          </cell>
          <cell r="I131">
            <v>3.0351299999999992</v>
          </cell>
          <cell r="J131">
            <v>3.9736423835747807</v>
          </cell>
        </row>
        <row r="132">
          <cell r="A132" t="str">
            <v>LD-C</v>
          </cell>
          <cell r="E132">
            <v>4.5317999999999987</v>
          </cell>
          <cell r="F132">
            <v>2.8570199999999994</v>
          </cell>
          <cell r="I132">
            <v>1.0999799999999997</v>
          </cell>
          <cell r="J132">
            <v>44.674392171105033</v>
          </cell>
        </row>
        <row r="133">
          <cell r="A133" t="str">
            <v>LD-C</v>
          </cell>
          <cell r="E133">
            <v>6.6034799999999994</v>
          </cell>
          <cell r="F133">
            <v>3.3612000000000002</v>
          </cell>
          <cell r="I133">
            <v>2.2203299999999997</v>
          </cell>
          <cell r="J133">
            <v>0</v>
          </cell>
        </row>
        <row r="134">
          <cell r="A134" t="str">
            <v>LD-C</v>
          </cell>
          <cell r="E134">
            <v>6.2581999999999995</v>
          </cell>
          <cell r="F134">
            <v>3.3612000000000002</v>
          </cell>
          <cell r="I134">
            <v>0.48887999999999948</v>
          </cell>
          <cell r="J134">
            <v>6.5839556134190307</v>
          </cell>
        </row>
        <row r="135">
          <cell r="A135" t="str">
            <v>LD-C</v>
          </cell>
          <cell r="E135">
            <v>5.0497199999999998</v>
          </cell>
          <cell r="F135">
            <v>2.8570199999999994</v>
          </cell>
          <cell r="I135">
            <v>1.20183</v>
          </cell>
          <cell r="J135">
            <v>1.7906748236637813</v>
          </cell>
        </row>
        <row r="136">
          <cell r="A136" t="str">
            <v>LD-C</v>
          </cell>
          <cell r="E136">
            <v>3.6685999999999996</v>
          </cell>
          <cell r="F136">
            <v>3.1931399999999996</v>
          </cell>
          <cell r="I136">
            <v>1.0999799999999997</v>
          </cell>
          <cell r="J136">
            <v>1.9771257686526564</v>
          </cell>
        </row>
        <row r="137">
          <cell r="A137" t="str">
            <v>LD-C</v>
          </cell>
          <cell r="E137">
            <v>3.6685999999999996</v>
          </cell>
          <cell r="F137">
            <v>2.5209000000000001</v>
          </cell>
          <cell r="I137">
            <v>2.0166299999999997</v>
          </cell>
          <cell r="J137">
            <v>1.2177110437082812</v>
          </cell>
        </row>
        <row r="138">
          <cell r="A138" t="str">
            <v>LD-C</v>
          </cell>
          <cell r="E138">
            <v>5.7402799999999985</v>
          </cell>
          <cell r="F138">
            <v>2.8570199999999994</v>
          </cell>
          <cell r="I138">
            <v>0.79442999999999941</v>
          </cell>
          <cell r="J138">
            <v>15.383880578007405</v>
          </cell>
        </row>
        <row r="139">
          <cell r="A139" t="str">
            <v>LD-C</v>
          </cell>
          <cell r="E139">
            <v>5.2223599999999992</v>
          </cell>
          <cell r="F139">
            <v>2.35284</v>
          </cell>
          <cell r="I139">
            <v>3.9517799999999994</v>
          </cell>
          <cell r="J139">
            <v>10.23130884326328</v>
          </cell>
        </row>
        <row r="140">
          <cell r="A140" t="str">
            <v>SD-14</v>
          </cell>
          <cell r="E140">
            <v>5.3949999999999996</v>
          </cell>
          <cell r="F140">
            <v>4.2015000000000002</v>
          </cell>
          <cell r="I140">
            <v>6.0906300000000009</v>
          </cell>
          <cell r="J140">
            <v>7.0113012833522808</v>
          </cell>
        </row>
        <row r="141">
          <cell r="A141" t="str">
            <v>SD-14</v>
          </cell>
          <cell r="E141">
            <v>6.7761199999999997</v>
          </cell>
          <cell r="F141">
            <v>3.02508</v>
          </cell>
          <cell r="I141">
            <v>3.6462300000000001</v>
          </cell>
          <cell r="J141">
            <v>3.0958314385859063</v>
          </cell>
        </row>
        <row r="142">
          <cell r="A142" t="str">
            <v>SD-14</v>
          </cell>
          <cell r="E142">
            <v>5.7402799999999985</v>
          </cell>
          <cell r="F142">
            <v>2.35284</v>
          </cell>
          <cell r="I142">
            <v>1.3036799999999997</v>
          </cell>
          <cell r="J142">
            <v>0.69919104370828122</v>
          </cell>
        </row>
        <row r="143">
          <cell r="A143" t="str">
            <v>SD-14</v>
          </cell>
          <cell r="E143">
            <v>5.7402799999999985</v>
          </cell>
          <cell r="F143">
            <v>4.0334399999999997</v>
          </cell>
          <cell r="I143">
            <v>4.3591799999999994</v>
          </cell>
          <cell r="J143">
            <v>4.7466680535080306</v>
          </cell>
        </row>
        <row r="144">
          <cell r="A144" t="str">
            <v>SD-14</v>
          </cell>
          <cell r="E144">
            <v>4.8770799999999985</v>
          </cell>
          <cell r="F144">
            <v>2.8570199999999994</v>
          </cell>
          <cell r="I144">
            <v>1.3036799999999997</v>
          </cell>
          <cell r="J144">
            <v>4.3737661635302816</v>
          </cell>
        </row>
        <row r="145">
          <cell r="A145" t="str">
            <v>SD-14</v>
          </cell>
          <cell r="E145">
            <v>4.8770799999999985</v>
          </cell>
          <cell r="F145">
            <v>3.02508</v>
          </cell>
          <cell r="I145">
            <v>1.4055299999999993</v>
          </cell>
          <cell r="J145">
            <v>1.4313838786749067</v>
          </cell>
        </row>
        <row r="146">
          <cell r="A146" t="str">
            <v>SD-14</v>
          </cell>
          <cell r="E146">
            <v>0.90635999999999983</v>
          </cell>
          <cell r="F146">
            <v>5.545980000000001</v>
          </cell>
          <cell r="I146">
            <v>4.0536300000000001</v>
          </cell>
          <cell r="J146">
            <v>1.6178348236637812</v>
          </cell>
        </row>
        <row r="147">
          <cell r="A147" t="str">
            <v>SD-14</v>
          </cell>
          <cell r="E147">
            <v>1.2516400000000003</v>
          </cell>
          <cell r="F147">
            <v>4.3695600000000008</v>
          </cell>
          <cell r="I147">
            <v>3.4425299999999996</v>
          </cell>
          <cell r="J147">
            <v>1.7770638786749067</v>
          </cell>
        </row>
        <row r="148">
          <cell r="A148" t="str">
            <v>SD-15</v>
          </cell>
          <cell r="E148">
            <v>5.3949999999999996</v>
          </cell>
          <cell r="F148">
            <v>3.02508</v>
          </cell>
          <cell r="I148">
            <v>2.1184799999999995</v>
          </cell>
          <cell r="J148">
            <v>6.7295737234412814</v>
          </cell>
        </row>
        <row r="149">
          <cell r="A149" t="str">
            <v>SD-15</v>
          </cell>
          <cell r="E149">
            <v>5.7402799999999985</v>
          </cell>
          <cell r="F149">
            <v>2.5209000000000001</v>
          </cell>
          <cell r="I149">
            <v>0.69257999999999975</v>
          </cell>
          <cell r="J149">
            <v>6.2518865584079055</v>
          </cell>
        </row>
        <row r="150">
          <cell r="A150" t="str">
            <v>SD-15</v>
          </cell>
          <cell r="E150">
            <v>11.782680000000001</v>
          </cell>
          <cell r="F150">
            <v>3.6973199999999999</v>
          </cell>
          <cell r="I150">
            <v>2.8314299999999997</v>
          </cell>
          <cell r="J150">
            <v>8.0347303383634063</v>
          </cell>
        </row>
        <row r="151">
          <cell r="A151" t="str">
            <v>SD-15</v>
          </cell>
          <cell r="E151">
            <v>9.0204399999999989</v>
          </cell>
          <cell r="F151">
            <v>5.2098599999999999</v>
          </cell>
          <cell r="I151">
            <v>2.7295799999999999</v>
          </cell>
          <cell r="J151">
            <v>6.3838937234412816</v>
          </cell>
        </row>
        <row r="152">
          <cell r="A152" t="str">
            <v>SD-15</v>
          </cell>
          <cell r="E152">
            <v>6.9487599999999992</v>
          </cell>
          <cell r="F152">
            <v>4.5376199999999995</v>
          </cell>
          <cell r="I152">
            <v>3.6462300000000001</v>
          </cell>
          <cell r="J152">
            <v>4.1600933285636561</v>
          </cell>
        </row>
        <row r="153">
          <cell r="A153" t="str">
            <v>SD-15</v>
          </cell>
          <cell r="E153">
            <v>5.2223599999999992</v>
          </cell>
          <cell r="F153">
            <v>4.0334399999999997</v>
          </cell>
          <cell r="I153">
            <v>1.7110799999999995</v>
          </cell>
          <cell r="J153">
            <v>5.2379661635302819</v>
          </cell>
        </row>
        <row r="154">
          <cell r="A154" t="str">
            <v>SD-15</v>
          </cell>
          <cell r="E154">
            <v>4.7044399999999991</v>
          </cell>
          <cell r="F154">
            <v>3.5292599999999998</v>
          </cell>
          <cell r="I154">
            <v>2.3221799999999995</v>
          </cell>
          <cell r="J154">
            <v>5.4788608884746566</v>
          </cell>
        </row>
        <row r="155">
          <cell r="A155" t="str">
            <v>SD-15</v>
          </cell>
          <cell r="E155">
            <v>4.5317999999999987</v>
          </cell>
          <cell r="F155">
            <v>2.5209000000000001</v>
          </cell>
          <cell r="I155">
            <v>1.4055299999999993</v>
          </cell>
          <cell r="J155">
            <v>9.5902903383634062</v>
          </cell>
        </row>
        <row r="156">
          <cell r="A156" t="str">
            <v>SD-15</v>
          </cell>
          <cell r="E156">
            <v>4.1865199999999998</v>
          </cell>
          <cell r="F156">
            <v>3.6973199999999999</v>
          </cell>
          <cell r="I156">
            <v>2.1184799999999995</v>
          </cell>
          <cell r="J156">
            <v>3.8008023835747813</v>
          </cell>
        </row>
      </sheetData>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arine.leblanc@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tabSelected="1" workbookViewId="0">
      <selection activeCell="C19" sqref="C19"/>
    </sheetView>
  </sheetViews>
  <sheetFormatPr baseColWidth="10" defaultRowHeight="15" x14ac:dyDescent="0.25"/>
  <cols>
    <col min="1" max="1" width="11.42578125" style="82"/>
    <col min="2" max="2" width="24.42578125" style="82" bestFit="1" customWidth="1"/>
  </cols>
  <sheetData>
    <row r="2" spans="2:13" ht="15" customHeight="1" x14ac:dyDescent="0.25">
      <c r="B2" s="83" t="s">
        <v>78</v>
      </c>
      <c r="C2" s="83"/>
      <c r="D2" s="83"/>
      <c r="E2" s="83"/>
      <c r="F2" s="83"/>
      <c r="G2" s="83"/>
      <c r="H2" s="83"/>
      <c r="I2" s="83"/>
      <c r="J2" s="83"/>
      <c r="K2" s="84"/>
      <c r="L2" s="84"/>
      <c r="M2" s="84"/>
    </row>
    <row r="3" spans="2:13" x14ac:dyDescent="0.25">
      <c r="B3" s="83"/>
      <c r="C3" s="83"/>
      <c r="D3" s="83"/>
      <c r="E3" s="83"/>
      <c r="F3" s="83"/>
      <c r="G3" s="83"/>
      <c r="H3" s="83"/>
      <c r="I3" s="83"/>
      <c r="J3" s="83"/>
      <c r="K3" s="84"/>
      <c r="L3" s="84"/>
      <c r="M3" s="84"/>
    </row>
    <row r="4" spans="2:13" x14ac:dyDescent="0.25">
      <c r="B4" s="83"/>
      <c r="C4" s="83"/>
      <c r="D4" s="83"/>
      <c r="E4" s="83"/>
      <c r="F4" s="83"/>
      <c r="G4" s="83"/>
      <c r="H4" s="83"/>
      <c r="I4" s="83"/>
      <c r="J4" s="83"/>
      <c r="K4" s="84"/>
      <c r="L4" s="84"/>
      <c r="M4" s="84"/>
    </row>
    <row r="5" spans="2:13" x14ac:dyDescent="0.25">
      <c r="B5" s="83"/>
      <c r="C5" s="83"/>
      <c r="D5" s="83"/>
      <c r="E5" s="83"/>
      <c r="F5" s="83"/>
      <c r="G5" s="83"/>
      <c r="H5" s="83"/>
      <c r="I5" s="83"/>
      <c r="J5" s="83"/>
      <c r="K5" s="84"/>
      <c r="L5" s="84"/>
      <c r="M5" s="84"/>
    </row>
    <row r="6" spans="2:13" x14ac:dyDescent="0.25">
      <c r="B6" s="83"/>
      <c r="C6" s="83"/>
      <c r="D6" s="83"/>
      <c r="E6" s="83"/>
      <c r="F6" s="83"/>
      <c r="G6" s="83"/>
      <c r="H6" s="83"/>
      <c r="I6" s="83"/>
      <c r="J6" s="83"/>
      <c r="K6" s="84"/>
      <c r="L6" s="84"/>
      <c r="M6" s="84"/>
    </row>
    <row r="7" spans="2:13" ht="15" customHeight="1" x14ac:dyDescent="0.25">
      <c r="B7" s="85" t="s">
        <v>79</v>
      </c>
      <c r="C7" s="85"/>
      <c r="D7" s="85"/>
      <c r="E7" s="85"/>
      <c r="F7" s="85"/>
      <c r="G7" s="85"/>
      <c r="H7" s="85"/>
      <c r="I7" s="85"/>
      <c r="J7" s="85"/>
      <c r="K7" s="84"/>
      <c r="L7" s="84"/>
      <c r="M7" s="84"/>
    </row>
    <row r="8" spans="2:13" x14ac:dyDescent="0.25">
      <c r="B8" s="85"/>
      <c r="C8" s="85"/>
      <c r="D8" s="85"/>
      <c r="E8" s="85"/>
      <c r="F8" s="85"/>
      <c r="G8" s="85"/>
      <c r="H8" s="85"/>
      <c r="I8" s="85"/>
      <c r="J8" s="85"/>
      <c r="K8" s="84"/>
      <c r="L8" s="84"/>
      <c r="M8" s="84"/>
    </row>
    <row r="9" spans="2:13" x14ac:dyDescent="0.25">
      <c r="B9" s="85"/>
      <c r="C9" s="85"/>
      <c r="D9" s="85"/>
      <c r="E9" s="85"/>
      <c r="F9" s="85"/>
      <c r="G9" s="85"/>
      <c r="H9" s="85"/>
      <c r="I9" s="85"/>
      <c r="J9" s="85"/>
      <c r="K9" s="84"/>
      <c r="L9" s="84"/>
      <c r="M9" s="84"/>
    </row>
    <row r="10" spans="2:13" x14ac:dyDescent="0.25">
      <c r="B10" s="85"/>
      <c r="C10" s="85"/>
      <c r="D10" s="85"/>
      <c r="E10" s="85"/>
      <c r="F10" s="85"/>
      <c r="G10" s="85"/>
      <c r="H10" s="85"/>
      <c r="I10" s="85"/>
      <c r="J10" s="85"/>
      <c r="K10" s="84"/>
      <c r="L10" s="84"/>
      <c r="M10" s="84"/>
    </row>
    <row r="11" spans="2:13" x14ac:dyDescent="0.25">
      <c r="B11" s="85"/>
      <c r="C11" s="85"/>
      <c r="D11" s="85"/>
      <c r="E11" s="85"/>
      <c r="F11" s="85"/>
      <c r="G11" s="85"/>
      <c r="H11" s="85"/>
      <c r="I11" s="85"/>
      <c r="J11" s="85"/>
      <c r="K11" s="84"/>
      <c r="L11" s="84"/>
      <c r="M11" s="84"/>
    </row>
    <row r="12" spans="2:13" x14ac:dyDescent="0.25">
      <c r="B12" s="85"/>
      <c r="C12" s="85"/>
      <c r="D12" s="85"/>
      <c r="E12" s="85"/>
      <c r="F12" s="85"/>
      <c r="G12" s="85"/>
      <c r="H12" s="85"/>
      <c r="I12" s="85"/>
      <c r="J12" s="85"/>
      <c r="K12" s="84"/>
      <c r="L12" s="84"/>
      <c r="M12" s="84"/>
    </row>
    <row r="13" spans="2:13" x14ac:dyDescent="0.25">
      <c r="B13" s="85"/>
      <c r="C13" s="85"/>
      <c r="D13" s="85"/>
      <c r="E13" s="85"/>
      <c r="F13" s="85"/>
      <c r="G13" s="85"/>
      <c r="H13" s="85"/>
      <c r="I13" s="85"/>
      <c r="J13" s="85"/>
      <c r="K13" s="84"/>
      <c r="L13" s="84"/>
      <c r="M13" s="84"/>
    </row>
    <row r="15" spans="2:13" x14ac:dyDescent="0.25">
      <c r="B15" s="86" t="s">
        <v>75</v>
      </c>
      <c r="D15" t="s">
        <v>76</v>
      </c>
      <c r="F15" s="87" t="s">
        <v>77</v>
      </c>
    </row>
  </sheetData>
  <mergeCells count="2">
    <mergeCell ref="B2:J6"/>
    <mergeCell ref="B7:J13"/>
  </mergeCells>
  <hyperlinks>
    <hyperlink ref="F1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workbookViewId="0">
      <selection activeCell="S15" sqref="S15"/>
    </sheetView>
  </sheetViews>
  <sheetFormatPr baseColWidth="10" defaultColWidth="10" defaultRowHeight="15" x14ac:dyDescent="0.25"/>
  <cols>
    <col min="1" max="1" width="7.28515625" style="20" bestFit="1" customWidth="1"/>
    <col min="2" max="2" width="4.42578125" style="20" bestFit="1" customWidth="1"/>
    <col min="3" max="3" width="6.42578125" style="20" bestFit="1" customWidth="1"/>
    <col min="4" max="4" width="5.5703125" style="20" bestFit="1" customWidth="1"/>
    <col min="5" max="5" width="12.140625" style="31" customWidth="1"/>
    <col min="6" max="6" width="11.85546875" style="32" customWidth="1"/>
    <col min="7" max="7" width="11.28515625" style="31" customWidth="1"/>
    <col min="8" max="8" width="12.85546875" style="31" customWidth="1"/>
    <col min="9" max="9" width="13.42578125" style="31" customWidth="1"/>
    <col min="10" max="10" width="11.28515625" style="32" customWidth="1"/>
    <col min="11" max="11" width="11.28515625" style="34" customWidth="1"/>
    <col min="12" max="12" width="13.28515625" style="34" customWidth="1"/>
    <col min="13" max="13" width="12.5703125" style="35" bestFit="1" customWidth="1"/>
    <col min="14" max="14" width="13" style="35" bestFit="1" customWidth="1"/>
    <col min="15" max="16384" width="10" style="35"/>
  </cols>
  <sheetData>
    <row r="1" spans="1:18" s="49" customFormat="1" ht="33" thickBot="1" x14ac:dyDescent="0.3">
      <c r="A1" s="55" t="s">
        <v>6</v>
      </c>
      <c r="B1" s="56" t="s">
        <v>7</v>
      </c>
      <c r="C1" s="57" t="s">
        <v>8</v>
      </c>
      <c r="D1" s="58" t="s">
        <v>9</v>
      </c>
      <c r="E1" s="59" t="s">
        <v>31</v>
      </c>
      <c r="F1" s="59" t="s">
        <v>30</v>
      </c>
      <c r="G1" s="59" t="s">
        <v>32</v>
      </c>
      <c r="H1" s="59" t="s">
        <v>1</v>
      </c>
      <c r="I1" s="60" t="s">
        <v>33</v>
      </c>
      <c r="J1" s="60" t="s">
        <v>34</v>
      </c>
      <c r="K1" s="60" t="s">
        <v>35</v>
      </c>
      <c r="L1" s="61" t="s">
        <v>3</v>
      </c>
      <c r="M1" s="48"/>
    </row>
    <row r="2" spans="1:18" s="49" customFormat="1" x14ac:dyDescent="0.25">
      <c r="A2" s="36" t="s">
        <v>12</v>
      </c>
      <c r="B2" s="45">
        <v>5</v>
      </c>
      <c r="C2" s="46">
        <v>21</v>
      </c>
      <c r="D2" s="47">
        <v>9.0690000000000008</v>
      </c>
      <c r="E2" s="40">
        <v>33.07</v>
      </c>
      <c r="F2" s="40">
        <v>87.53</v>
      </c>
      <c r="G2" s="40">
        <v>120.60000000000001</v>
      </c>
      <c r="H2" s="40">
        <v>27.430000000000003</v>
      </c>
      <c r="I2" s="40">
        <v>9.01</v>
      </c>
      <c r="J2" s="40">
        <v>5.51</v>
      </c>
      <c r="K2" s="29">
        <v>14.52</v>
      </c>
      <c r="L2" s="30">
        <v>62.08</v>
      </c>
      <c r="M2" s="48"/>
    </row>
    <row r="3" spans="1:18" s="49" customFormat="1" x14ac:dyDescent="0.25">
      <c r="A3" s="2" t="s">
        <v>12</v>
      </c>
      <c r="B3" s="3">
        <v>5</v>
      </c>
      <c r="C3" s="4">
        <v>20</v>
      </c>
      <c r="D3" s="1">
        <v>9.0419999999999998</v>
      </c>
      <c r="E3" s="23">
        <v>4.09</v>
      </c>
      <c r="F3" s="23">
        <v>25.75</v>
      </c>
      <c r="G3" s="23">
        <v>29.84</v>
      </c>
      <c r="H3" s="23">
        <v>13.7</v>
      </c>
      <c r="I3" s="79">
        <v>0.2</v>
      </c>
      <c r="J3" s="23">
        <v>9.5299999999999994</v>
      </c>
      <c r="K3" s="24">
        <v>9.73</v>
      </c>
      <c r="L3" s="25">
        <v>2.0099999999999998</v>
      </c>
      <c r="M3" s="48"/>
      <c r="N3" s="77" t="s">
        <v>5</v>
      </c>
      <c r="O3" s="78" t="s">
        <v>4</v>
      </c>
      <c r="P3" s="77" t="s">
        <v>0</v>
      </c>
      <c r="Q3" s="78" t="s">
        <v>4</v>
      </c>
      <c r="R3" s="88"/>
    </row>
    <row r="4" spans="1:18" s="49" customFormat="1" x14ac:dyDescent="0.25">
      <c r="A4" s="2" t="s">
        <v>12</v>
      </c>
      <c r="B4" s="3">
        <v>5</v>
      </c>
      <c r="C4" s="4">
        <v>15</v>
      </c>
      <c r="D4" s="1">
        <v>24.193000000000001</v>
      </c>
      <c r="E4" s="44">
        <v>1.98</v>
      </c>
      <c r="F4" s="23">
        <v>15.66</v>
      </c>
      <c r="G4" s="23">
        <v>17.64</v>
      </c>
      <c r="H4" s="23">
        <v>11.23</v>
      </c>
      <c r="I4" s="23">
        <v>2.9099999999999997</v>
      </c>
      <c r="J4" s="23">
        <v>8.32</v>
      </c>
      <c r="K4" s="24">
        <v>11.23</v>
      </c>
      <c r="L4" s="25">
        <v>25.930000000000003</v>
      </c>
      <c r="M4" s="53"/>
      <c r="N4" s="77" t="s">
        <v>10</v>
      </c>
      <c r="O4" s="78" t="s">
        <v>11</v>
      </c>
      <c r="P4" s="77" t="s">
        <v>2</v>
      </c>
      <c r="Q4" s="78" t="s">
        <v>4</v>
      </c>
      <c r="R4" s="88"/>
    </row>
    <row r="5" spans="1:18" s="49" customFormat="1" x14ac:dyDescent="0.25">
      <c r="A5" s="2" t="s">
        <v>12</v>
      </c>
      <c r="B5" s="3">
        <v>5</v>
      </c>
      <c r="C5" s="4">
        <v>13</v>
      </c>
      <c r="D5" s="1">
        <v>34.869</v>
      </c>
      <c r="E5" s="44">
        <v>1.98</v>
      </c>
      <c r="F5" s="23">
        <v>28.19</v>
      </c>
      <c r="G5" s="23">
        <v>30.17</v>
      </c>
      <c r="H5" s="23">
        <v>6.5699999999999994</v>
      </c>
      <c r="I5" s="79">
        <v>1.8800000000000001</v>
      </c>
      <c r="J5" s="23">
        <v>14.64</v>
      </c>
      <c r="K5" s="24">
        <v>16.510000000000002</v>
      </c>
      <c r="L5" s="25">
        <v>11.36</v>
      </c>
      <c r="M5" s="53"/>
    </row>
    <row r="6" spans="1:18" s="49" customFormat="1" x14ac:dyDescent="0.25">
      <c r="A6" s="2" t="s">
        <v>12</v>
      </c>
      <c r="B6" s="3">
        <v>5</v>
      </c>
      <c r="C6" s="4">
        <v>11</v>
      </c>
      <c r="D6" s="1">
        <v>52.432000000000002</v>
      </c>
      <c r="E6" s="23">
        <v>5.55</v>
      </c>
      <c r="F6" s="23">
        <v>20.680000000000003</v>
      </c>
      <c r="G6" s="23">
        <v>26.220000000000002</v>
      </c>
      <c r="H6" s="23">
        <v>21.150000000000002</v>
      </c>
      <c r="I6" s="23">
        <v>3.5999999999999996</v>
      </c>
      <c r="J6" s="23">
        <v>11.31</v>
      </c>
      <c r="K6" s="24">
        <v>14.9</v>
      </c>
      <c r="L6" s="25">
        <v>24.150000000000002</v>
      </c>
      <c r="M6" s="43"/>
    </row>
    <row r="7" spans="1:18" s="49" customFormat="1" x14ac:dyDescent="0.25">
      <c r="A7" s="2" t="s">
        <v>12</v>
      </c>
      <c r="B7" s="3">
        <v>5</v>
      </c>
      <c r="C7" s="4">
        <v>9</v>
      </c>
      <c r="D7" s="1">
        <v>71.046000000000006</v>
      </c>
      <c r="E7" s="44">
        <v>2.8299999999999996</v>
      </c>
      <c r="F7" s="23">
        <v>16.200000000000003</v>
      </c>
      <c r="G7" s="23">
        <v>19.03</v>
      </c>
      <c r="H7" s="23">
        <v>14.87</v>
      </c>
      <c r="I7" s="23">
        <v>2.8299999999999996</v>
      </c>
      <c r="J7" s="23">
        <v>12.09</v>
      </c>
      <c r="K7" s="24">
        <v>14.92</v>
      </c>
      <c r="L7" s="25">
        <v>18.930000000000003</v>
      </c>
      <c r="M7" s="53"/>
    </row>
    <row r="8" spans="1:18" s="49" customFormat="1" x14ac:dyDescent="0.25">
      <c r="A8" s="2" t="s">
        <v>12</v>
      </c>
      <c r="B8" s="3">
        <v>5</v>
      </c>
      <c r="C8" s="4">
        <v>5</v>
      </c>
      <c r="D8" s="1">
        <v>105.794</v>
      </c>
      <c r="E8" s="23">
        <v>20.48</v>
      </c>
      <c r="F8" s="23">
        <v>2.2399999999999998</v>
      </c>
      <c r="G8" s="23">
        <v>22.71</v>
      </c>
      <c r="H8" s="23">
        <v>90.15</v>
      </c>
      <c r="I8" s="23">
        <v>38.51</v>
      </c>
      <c r="J8" s="23">
        <v>6.6</v>
      </c>
      <c r="K8" s="24">
        <v>45.1</v>
      </c>
      <c r="L8" s="25">
        <v>85.38000000000001</v>
      </c>
      <c r="M8" s="53"/>
    </row>
    <row r="9" spans="1:18" s="49" customFormat="1" ht="15.75" thickBot="1" x14ac:dyDescent="0.3">
      <c r="A9" s="5" t="s">
        <v>12</v>
      </c>
      <c r="B9" s="6">
        <v>5</v>
      </c>
      <c r="C9" s="7">
        <v>3</v>
      </c>
      <c r="D9" s="8">
        <v>125.255</v>
      </c>
      <c r="E9" s="26">
        <v>15.39</v>
      </c>
      <c r="F9" s="26">
        <v>11.37</v>
      </c>
      <c r="G9" s="26">
        <v>26.75</v>
      </c>
      <c r="H9" s="26">
        <v>57.51</v>
      </c>
      <c r="I9" s="26">
        <v>25.41</v>
      </c>
      <c r="J9" s="26">
        <v>23.580000000000002</v>
      </c>
      <c r="K9" s="27">
        <v>48.98</v>
      </c>
      <c r="L9" s="28">
        <v>51.87</v>
      </c>
      <c r="M9" s="53"/>
    </row>
    <row r="10" spans="1:18" s="49" customFormat="1" x14ac:dyDescent="0.25">
      <c r="A10" s="36" t="s">
        <v>13</v>
      </c>
      <c r="B10" s="45">
        <v>9</v>
      </c>
      <c r="C10" s="46">
        <v>23</v>
      </c>
      <c r="D10" s="47">
        <v>5.3630000000000004</v>
      </c>
      <c r="E10" s="40">
        <v>2.6599999999999997</v>
      </c>
      <c r="F10" s="40">
        <v>36.6</v>
      </c>
      <c r="G10" s="40">
        <v>39.26</v>
      </c>
      <c r="H10" s="40">
        <v>6.7799999999999994</v>
      </c>
      <c r="I10" s="40">
        <v>4.21</v>
      </c>
      <c r="J10" s="40">
        <v>18.23</v>
      </c>
      <c r="K10" s="29">
        <v>22.430000000000003</v>
      </c>
      <c r="L10" s="30">
        <v>18.740000000000002</v>
      </c>
      <c r="M10" s="53"/>
    </row>
    <row r="11" spans="1:18" s="49" customFormat="1" x14ac:dyDescent="0.25">
      <c r="A11" s="2" t="s">
        <v>13</v>
      </c>
      <c r="B11" s="3">
        <v>9</v>
      </c>
      <c r="C11" s="4">
        <v>20</v>
      </c>
      <c r="D11" s="1">
        <v>8.5310000000000006</v>
      </c>
      <c r="E11" s="23">
        <v>2.6599999999999997</v>
      </c>
      <c r="F11" s="23">
        <v>33.019999999999996</v>
      </c>
      <c r="G11" s="23">
        <v>35.68</v>
      </c>
      <c r="H11" s="23">
        <v>7.45</v>
      </c>
      <c r="I11" s="23">
        <v>3.34</v>
      </c>
      <c r="J11" s="23">
        <v>16.450000000000003</v>
      </c>
      <c r="K11" s="24">
        <v>19.790000000000003</v>
      </c>
      <c r="L11" s="25">
        <v>16.880000000000003</v>
      </c>
      <c r="M11" s="53"/>
    </row>
    <row r="12" spans="1:18" s="49" customFormat="1" x14ac:dyDescent="0.25">
      <c r="A12" s="2" t="s">
        <v>13</v>
      </c>
      <c r="B12" s="3">
        <v>9</v>
      </c>
      <c r="C12" s="4">
        <v>15</v>
      </c>
      <c r="D12" s="1">
        <v>23.870999999999999</v>
      </c>
      <c r="E12" s="23">
        <v>2.8299999999999996</v>
      </c>
      <c r="F12" s="23">
        <v>34.28</v>
      </c>
      <c r="G12" s="23">
        <v>37.11</v>
      </c>
      <c r="H12" s="23">
        <v>7.63</v>
      </c>
      <c r="I12" s="23">
        <v>5.1499999999999995</v>
      </c>
      <c r="J12" s="23">
        <v>51.669999999999995</v>
      </c>
      <c r="K12" s="24">
        <v>56.82</v>
      </c>
      <c r="L12" s="25">
        <v>9.07</v>
      </c>
      <c r="M12" s="53"/>
    </row>
    <row r="13" spans="1:18" s="49" customFormat="1" x14ac:dyDescent="0.25">
      <c r="A13" s="2" t="s">
        <v>13</v>
      </c>
      <c r="B13" s="3">
        <v>9</v>
      </c>
      <c r="C13" s="4">
        <v>13</v>
      </c>
      <c r="D13" s="1">
        <v>35.887</v>
      </c>
      <c r="E13" s="23">
        <v>2.8299999999999996</v>
      </c>
      <c r="F13" s="23">
        <v>31.950000000000003</v>
      </c>
      <c r="G13" s="23">
        <v>34.78</v>
      </c>
      <c r="H13" s="23">
        <v>8.14</v>
      </c>
      <c r="I13" s="23">
        <v>3.4299999999999997</v>
      </c>
      <c r="J13" s="23">
        <v>16.59</v>
      </c>
      <c r="K13" s="24">
        <v>20.020000000000003</v>
      </c>
      <c r="L13" s="25">
        <v>17.12</v>
      </c>
      <c r="M13" s="53"/>
    </row>
    <row r="14" spans="1:18" s="49" customFormat="1" x14ac:dyDescent="0.25">
      <c r="A14" s="2" t="s">
        <v>13</v>
      </c>
      <c r="B14" s="3">
        <v>9</v>
      </c>
      <c r="C14" s="4">
        <v>11</v>
      </c>
      <c r="D14" s="1">
        <v>53.686</v>
      </c>
      <c r="E14" s="23">
        <v>5.21</v>
      </c>
      <c r="F14" s="23">
        <v>17.990000000000002</v>
      </c>
      <c r="G14" s="23">
        <v>23.19</v>
      </c>
      <c r="H14" s="23">
        <v>22.44</v>
      </c>
      <c r="I14" s="23">
        <v>4.72</v>
      </c>
      <c r="J14" s="23">
        <v>11.56</v>
      </c>
      <c r="K14" s="24">
        <v>16.28</v>
      </c>
      <c r="L14" s="25">
        <v>29</v>
      </c>
      <c r="M14" s="53"/>
    </row>
    <row r="15" spans="1:18" s="49" customFormat="1" x14ac:dyDescent="0.25">
      <c r="A15" s="2" t="s">
        <v>13</v>
      </c>
      <c r="B15" s="3">
        <v>9</v>
      </c>
      <c r="C15" s="4">
        <v>9</v>
      </c>
      <c r="D15" s="1">
        <v>70.265000000000001</v>
      </c>
      <c r="E15" s="23">
        <v>3.8499999999999996</v>
      </c>
      <c r="F15" s="23">
        <v>21.75</v>
      </c>
      <c r="G15" s="23">
        <v>25.6</v>
      </c>
      <c r="H15" s="23">
        <v>15.03</v>
      </c>
      <c r="I15" s="23">
        <v>9.64</v>
      </c>
      <c r="J15" s="23">
        <v>17.98</v>
      </c>
      <c r="K15" s="24">
        <v>27.610000000000003</v>
      </c>
      <c r="L15" s="25">
        <v>34.9</v>
      </c>
      <c r="M15" s="53"/>
    </row>
    <row r="16" spans="1:18" s="49" customFormat="1" x14ac:dyDescent="0.25">
      <c r="A16" s="2" t="s">
        <v>13</v>
      </c>
      <c r="B16" s="3">
        <v>9</v>
      </c>
      <c r="C16" s="4">
        <v>5</v>
      </c>
      <c r="D16" s="1">
        <v>105.45099999999999</v>
      </c>
      <c r="E16" s="44">
        <v>1.98</v>
      </c>
      <c r="F16" s="23">
        <v>34.64</v>
      </c>
      <c r="G16" s="23">
        <v>36.61</v>
      </c>
      <c r="H16" s="23">
        <v>5.41</v>
      </c>
      <c r="I16" s="79">
        <v>1.36</v>
      </c>
      <c r="J16" s="23">
        <v>193.38</v>
      </c>
      <c r="K16" s="24">
        <v>194.73999999999998</v>
      </c>
      <c r="L16" s="25">
        <v>0.7</v>
      </c>
    </row>
    <row r="17" spans="1:12" s="49" customFormat="1" ht="15.75" thickBot="1" x14ac:dyDescent="0.3">
      <c r="A17" s="5" t="s">
        <v>13</v>
      </c>
      <c r="B17" s="6">
        <v>9</v>
      </c>
      <c r="C17" s="7">
        <v>3</v>
      </c>
      <c r="D17" s="8">
        <v>125.00700000000001</v>
      </c>
      <c r="E17" s="62">
        <v>1.98</v>
      </c>
      <c r="F17" s="26">
        <v>24.26</v>
      </c>
      <c r="G17" s="26">
        <v>26.23</v>
      </c>
      <c r="H17" s="26">
        <v>7.55</v>
      </c>
      <c r="I17" s="80">
        <v>2.2199999999999998</v>
      </c>
      <c r="J17" s="26">
        <v>12.27</v>
      </c>
      <c r="K17" s="27">
        <v>14.48</v>
      </c>
      <c r="L17" s="28">
        <v>15.33</v>
      </c>
    </row>
    <row r="18" spans="1:12" s="49" customFormat="1" x14ac:dyDescent="0.25">
      <c r="A18" s="36" t="s">
        <v>14</v>
      </c>
      <c r="B18" s="45">
        <v>18</v>
      </c>
      <c r="C18" s="46">
        <v>23</v>
      </c>
      <c r="D18" s="47">
        <v>5.8419999999999996</v>
      </c>
      <c r="E18" s="40">
        <v>2.2699999999999996</v>
      </c>
      <c r="F18" s="40">
        <v>18.240000000000002</v>
      </c>
      <c r="G18" s="40">
        <v>20.5</v>
      </c>
      <c r="H18" s="40">
        <v>11.04</v>
      </c>
      <c r="I18" s="40">
        <v>1.81</v>
      </c>
      <c r="J18" s="40">
        <v>14.23</v>
      </c>
      <c r="K18" s="29">
        <v>16.03</v>
      </c>
      <c r="L18" s="30">
        <v>11.26</v>
      </c>
    </row>
    <row r="19" spans="1:12" s="49" customFormat="1" x14ac:dyDescent="0.25">
      <c r="A19" s="2" t="s">
        <v>14</v>
      </c>
      <c r="B19" s="3">
        <v>18</v>
      </c>
      <c r="C19" s="4">
        <v>20</v>
      </c>
      <c r="D19" s="1">
        <v>8.9619999999999997</v>
      </c>
      <c r="E19" s="23">
        <v>5.04</v>
      </c>
      <c r="F19" s="23">
        <v>21.39</v>
      </c>
      <c r="G19" s="23">
        <v>26.42</v>
      </c>
      <c r="H19" s="23">
        <v>19.05</v>
      </c>
      <c r="I19" s="23">
        <v>8</v>
      </c>
      <c r="J19" s="23">
        <v>19.96</v>
      </c>
      <c r="K19" s="24">
        <v>27.950000000000003</v>
      </c>
      <c r="L19" s="25">
        <v>28.610000000000003</v>
      </c>
    </row>
    <row r="20" spans="1:12" s="49" customFormat="1" x14ac:dyDescent="0.25">
      <c r="A20" s="2" t="s">
        <v>14</v>
      </c>
      <c r="B20" s="3">
        <v>18</v>
      </c>
      <c r="C20" s="4">
        <v>15</v>
      </c>
      <c r="D20" s="1">
        <v>24.76</v>
      </c>
      <c r="E20" s="23">
        <v>4.7</v>
      </c>
      <c r="F20" s="23">
        <v>17.100000000000001</v>
      </c>
      <c r="G20" s="23">
        <v>21.790000000000003</v>
      </c>
      <c r="H20" s="23">
        <v>21.55</v>
      </c>
      <c r="I20" s="23">
        <v>7.05</v>
      </c>
      <c r="J20" s="23">
        <v>26.060000000000002</v>
      </c>
      <c r="K20" s="24">
        <v>33.11</v>
      </c>
      <c r="L20" s="25">
        <v>21.290000000000003</v>
      </c>
    </row>
    <row r="21" spans="1:12" s="49" customFormat="1" x14ac:dyDescent="0.25">
      <c r="A21" s="2" t="s">
        <v>14</v>
      </c>
      <c r="B21" s="3">
        <v>18</v>
      </c>
      <c r="C21" s="4">
        <v>13</v>
      </c>
      <c r="D21" s="1">
        <v>35.634999999999998</v>
      </c>
      <c r="E21" s="23">
        <v>2.3199999999999998</v>
      </c>
      <c r="F21" s="23">
        <v>18.350000000000001</v>
      </c>
      <c r="G21" s="23">
        <v>20.67</v>
      </c>
      <c r="H21" s="23">
        <v>11.23</v>
      </c>
      <c r="I21" s="79">
        <v>0.93</v>
      </c>
      <c r="J21" s="23">
        <v>6.87</v>
      </c>
      <c r="K21" s="24">
        <v>7.8</v>
      </c>
      <c r="L21" s="25">
        <v>11.9</v>
      </c>
    </row>
    <row r="22" spans="1:12" s="49" customFormat="1" x14ac:dyDescent="0.25">
      <c r="A22" s="2" t="s">
        <v>14</v>
      </c>
      <c r="B22" s="3">
        <v>18</v>
      </c>
      <c r="C22" s="4">
        <v>11</v>
      </c>
      <c r="D22" s="1">
        <v>53.377000000000002</v>
      </c>
      <c r="E22" s="23">
        <v>1.81</v>
      </c>
      <c r="F22" s="23">
        <v>18.170000000000002</v>
      </c>
      <c r="G22" s="23">
        <v>19.98</v>
      </c>
      <c r="H22" s="23">
        <v>9.06</v>
      </c>
      <c r="I22" s="23">
        <v>2.57</v>
      </c>
      <c r="J22" s="23">
        <v>5.63</v>
      </c>
      <c r="K22" s="24">
        <v>8.19</v>
      </c>
      <c r="L22" s="25">
        <v>31.32</v>
      </c>
    </row>
    <row r="23" spans="1:12" s="49" customFormat="1" x14ac:dyDescent="0.25">
      <c r="A23" s="2" t="s">
        <v>14</v>
      </c>
      <c r="B23" s="3">
        <v>18</v>
      </c>
      <c r="C23" s="4">
        <v>9</v>
      </c>
      <c r="D23" s="1">
        <v>70.393000000000001</v>
      </c>
      <c r="E23" s="23">
        <v>2.15</v>
      </c>
      <c r="F23" s="23">
        <v>12.799999999999999</v>
      </c>
      <c r="G23" s="23">
        <v>14.95</v>
      </c>
      <c r="H23" s="23">
        <v>14.379999999999999</v>
      </c>
      <c r="I23" s="23">
        <v>3.4299999999999997</v>
      </c>
      <c r="J23" s="23">
        <v>8.2200000000000006</v>
      </c>
      <c r="K23" s="24">
        <v>11.65</v>
      </c>
      <c r="L23" s="25">
        <v>29.430000000000003</v>
      </c>
    </row>
    <row r="24" spans="1:12" s="49" customFormat="1" x14ac:dyDescent="0.25">
      <c r="A24" s="2" t="s">
        <v>14</v>
      </c>
      <c r="B24" s="3">
        <v>18</v>
      </c>
      <c r="C24" s="4">
        <v>5</v>
      </c>
      <c r="D24" s="1">
        <v>106.105</v>
      </c>
      <c r="E24" s="23">
        <v>3</v>
      </c>
      <c r="F24" s="23">
        <v>11.91</v>
      </c>
      <c r="G24" s="23">
        <v>14.9</v>
      </c>
      <c r="H24" s="23">
        <v>20.12</v>
      </c>
      <c r="I24" s="23">
        <v>5.0699999999999994</v>
      </c>
      <c r="J24" s="23">
        <v>8.44</v>
      </c>
      <c r="K24" s="24">
        <v>13.51</v>
      </c>
      <c r="L24" s="25">
        <v>37.51</v>
      </c>
    </row>
    <row r="25" spans="1:12" s="49" customFormat="1" ht="15.75" thickBot="1" x14ac:dyDescent="0.3">
      <c r="A25" s="5" t="s">
        <v>14</v>
      </c>
      <c r="B25" s="6">
        <v>18</v>
      </c>
      <c r="C25" s="7">
        <v>3</v>
      </c>
      <c r="D25" s="8">
        <v>125.127</v>
      </c>
      <c r="E25" s="26">
        <v>10.129999999999999</v>
      </c>
      <c r="F25" s="26">
        <v>2.42</v>
      </c>
      <c r="G25" s="26">
        <v>12.54</v>
      </c>
      <c r="H25" s="26">
        <v>80.740000000000009</v>
      </c>
      <c r="I25" s="26">
        <v>3.4299999999999997</v>
      </c>
      <c r="J25" s="26">
        <v>2.4299999999999997</v>
      </c>
      <c r="K25" s="27">
        <v>5.8599999999999994</v>
      </c>
      <c r="L25" s="28">
        <v>58.51</v>
      </c>
    </row>
    <row r="26" spans="1:12" s="49" customFormat="1" x14ac:dyDescent="0.25">
      <c r="A26" s="36" t="s">
        <v>15</v>
      </c>
      <c r="B26" s="45">
        <v>65</v>
      </c>
      <c r="C26" s="46">
        <v>23</v>
      </c>
      <c r="D26" s="47">
        <v>5.5209999999999999</v>
      </c>
      <c r="E26" s="40">
        <v>4.0199999999999996</v>
      </c>
      <c r="F26" s="40">
        <v>12.09</v>
      </c>
      <c r="G26" s="40">
        <v>16.100000000000001</v>
      </c>
      <c r="H26" s="40">
        <v>24.950000000000003</v>
      </c>
      <c r="I26" s="81">
        <v>1.1000000000000001</v>
      </c>
      <c r="J26" s="40">
        <v>16.75</v>
      </c>
      <c r="K26" s="29">
        <v>17.850000000000001</v>
      </c>
      <c r="L26" s="30">
        <v>6.16</v>
      </c>
    </row>
    <row r="27" spans="1:12" s="49" customFormat="1" x14ac:dyDescent="0.25">
      <c r="A27" s="2" t="s">
        <v>15</v>
      </c>
      <c r="B27" s="3">
        <v>65</v>
      </c>
      <c r="C27" s="4">
        <v>20</v>
      </c>
      <c r="D27" s="1">
        <v>8.798</v>
      </c>
      <c r="E27" s="23">
        <v>2.8299999999999996</v>
      </c>
      <c r="F27" s="23">
        <v>15.129999999999999</v>
      </c>
      <c r="G27" s="23">
        <v>17.96</v>
      </c>
      <c r="H27" s="23">
        <v>15.76</v>
      </c>
      <c r="I27" s="23">
        <v>3.09</v>
      </c>
      <c r="J27" s="23">
        <v>15.54</v>
      </c>
      <c r="K27" s="24">
        <v>18.62</v>
      </c>
      <c r="L27" s="25">
        <v>16.560000000000002</v>
      </c>
    </row>
    <row r="28" spans="1:12" s="49" customFormat="1" x14ac:dyDescent="0.25">
      <c r="A28" s="2" t="s">
        <v>15</v>
      </c>
      <c r="B28" s="3">
        <v>65</v>
      </c>
      <c r="C28" s="4">
        <v>15</v>
      </c>
      <c r="D28" s="1">
        <v>23.902999999999999</v>
      </c>
      <c r="E28" s="23">
        <v>3.6799999999999997</v>
      </c>
      <c r="F28" s="23">
        <v>14.95</v>
      </c>
      <c r="G28" s="23">
        <v>18.62</v>
      </c>
      <c r="H28" s="23">
        <v>19.75</v>
      </c>
      <c r="I28" s="23">
        <v>4.21</v>
      </c>
      <c r="J28" s="23">
        <v>12.5</v>
      </c>
      <c r="K28" s="24">
        <v>16.700000000000003</v>
      </c>
      <c r="L28" s="25">
        <v>25.17</v>
      </c>
    </row>
    <row r="29" spans="1:12" s="49" customFormat="1" x14ac:dyDescent="0.25">
      <c r="A29" s="2" t="s">
        <v>15</v>
      </c>
      <c r="B29" s="3">
        <v>65</v>
      </c>
      <c r="C29" s="4">
        <v>13</v>
      </c>
      <c r="D29" s="1">
        <v>34.959000000000003</v>
      </c>
      <c r="E29" s="23">
        <v>1.64</v>
      </c>
      <c r="F29" s="23">
        <v>13.34</v>
      </c>
      <c r="G29" s="23">
        <v>14.98</v>
      </c>
      <c r="H29" s="23">
        <v>10.959999999999999</v>
      </c>
      <c r="I29" s="79">
        <v>1.79</v>
      </c>
      <c r="J29" s="23">
        <v>18.650000000000002</v>
      </c>
      <c r="K29" s="24">
        <v>20.440000000000001</v>
      </c>
      <c r="L29" s="25">
        <v>8.76</v>
      </c>
    </row>
    <row r="30" spans="1:12" s="49" customFormat="1" x14ac:dyDescent="0.25">
      <c r="A30" s="2" t="s">
        <v>15</v>
      </c>
      <c r="B30" s="3">
        <v>65</v>
      </c>
      <c r="C30" s="4">
        <v>11</v>
      </c>
      <c r="D30" s="1">
        <v>53.808</v>
      </c>
      <c r="E30" s="79">
        <v>0.97</v>
      </c>
      <c r="F30" s="23">
        <v>15.129999999999999</v>
      </c>
      <c r="G30" s="23">
        <v>16.09</v>
      </c>
      <c r="H30" s="23">
        <v>5.9799999999999995</v>
      </c>
      <c r="I30" s="79">
        <v>0.85</v>
      </c>
      <c r="J30" s="23">
        <v>14.78</v>
      </c>
      <c r="K30" s="24">
        <v>15.62</v>
      </c>
      <c r="L30" s="25">
        <v>5.39</v>
      </c>
    </row>
    <row r="31" spans="1:12" s="49" customFormat="1" x14ac:dyDescent="0.25">
      <c r="A31" s="2" t="s">
        <v>15</v>
      </c>
      <c r="B31" s="3">
        <v>65</v>
      </c>
      <c r="C31" s="4">
        <v>7</v>
      </c>
      <c r="D31" s="1">
        <v>88.834000000000003</v>
      </c>
      <c r="E31" s="79">
        <v>1.48</v>
      </c>
      <c r="F31" s="23">
        <v>16.200000000000003</v>
      </c>
      <c r="G31" s="23">
        <v>17.670000000000002</v>
      </c>
      <c r="H31" s="23">
        <v>8.33</v>
      </c>
      <c r="I31" s="79">
        <v>1.53</v>
      </c>
      <c r="J31" s="23">
        <v>6.6499999999999995</v>
      </c>
      <c r="K31" s="24">
        <v>8.18</v>
      </c>
      <c r="L31" s="25">
        <v>18.720000000000002</v>
      </c>
    </row>
    <row r="32" spans="1:12" s="49" customFormat="1" x14ac:dyDescent="0.25">
      <c r="A32" s="2" t="s">
        <v>15</v>
      </c>
      <c r="B32" s="3">
        <v>65</v>
      </c>
      <c r="C32" s="4">
        <v>5</v>
      </c>
      <c r="D32" s="1">
        <v>105.129</v>
      </c>
      <c r="E32" s="23">
        <v>2.15</v>
      </c>
      <c r="F32" s="23">
        <v>15.66</v>
      </c>
      <c r="G32" s="23">
        <v>17.810000000000002</v>
      </c>
      <c r="H32" s="23">
        <v>12.07</v>
      </c>
      <c r="I32" s="23">
        <v>4.9799999999999995</v>
      </c>
      <c r="J32" s="23">
        <v>7.26</v>
      </c>
      <c r="K32" s="24">
        <v>12.24</v>
      </c>
      <c r="L32" s="25">
        <v>40.68</v>
      </c>
    </row>
    <row r="33" spans="1:12" s="49" customFormat="1" ht="15.75" thickBot="1" x14ac:dyDescent="0.3">
      <c r="A33" s="5" t="s">
        <v>15</v>
      </c>
      <c r="B33" s="6">
        <v>65</v>
      </c>
      <c r="C33" s="7">
        <v>3</v>
      </c>
      <c r="D33" s="8">
        <v>125.27500000000001</v>
      </c>
      <c r="E33" s="26">
        <v>2.6599999999999997</v>
      </c>
      <c r="F33" s="26">
        <v>10.299999999999999</v>
      </c>
      <c r="G33" s="26">
        <v>12.95</v>
      </c>
      <c r="H33" s="26">
        <v>20.53</v>
      </c>
      <c r="I33" s="26">
        <v>3.5199999999999996</v>
      </c>
      <c r="J33" s="26">
        <v>9.4</v>
      </c>
      <c r="K33" s="27">
        <v>12.91</v>
      </c>
      <c r="L33" s="28">
        <v>27.21</v>
      </c>
    </row>
    <row r="34" spans="1:12" s="49" customFormat="1" x14ac:dyDescent="0.25">
      <c r="A34" s="63" t="s">
        <v>16</v>
      </c>
      <c r="B34" s="37">
        <v>69</v>
      </c>
      <c r="C34" s="38">
        <v>23</v>
      </c>
      <c r="D34" s="39">
        <v>4.3840000000000003</v>
      </c>
      <c r="E34" s="40">
        <v>42.39</v>
      </c>
      <c r="F34" s="40">
        <v>3.4699999999999998</v>
      </c>
      <c r="G34" s="40">
        <v>45.86</v>
      </c>
      <c r="H34" s="40">
        <v>92.45</v>
      </c>
      <c r="I34" s="40">
        <v>9.48</v>
      </c>
      <c r="J34" s="40">
        <v>1.58</v>
      </c>
      <c r="K34" s="29">
        <v>11.06</v>
      </c>
      <c r="L34" s="30">
        <v>85.76</v>
      </c>
    </row>
    <row r="35" spans="1:12" s="49" customFormat="1" x14ac:dyDescent="0.25">
      <c r="A35" s="9" t="s">
        <v>16</v>
      </c>
      <c r="B35" s="10">
        <v>69</v>
      </c>
      <c r="C35" s="12">
        <v>20</v>
      </c>
      <c r="D35" s="11">
        <v>9.6709999999999994</v>
      </c>
      <c r="E35" s="23">
        <v>5.45</v>
      </c>
      <c r="F35" s="23">
        <v>47.739999999999995</v>
      </c>
      <c r="G35" s="23">
        <v>53.19</v>
      </c>
      <c r="H35" s="23">
        <v>10.25</v>
      </c>
      <c r="I35" s="23">
        <v>5.7799999999999994</v>
      </c>
      <c r="J35" s="23">
        <v>8.5299999999999994</v>
      </c>
      <c r="K35" s="24">
        <v>14.299999999999999</v>
      </c>
      <c r="L35" s="25">
        <v>40.4</v>
      </c>
    </row>
    <row r="36" spans="1:12" s="49" customFormat="1" x14ac:dyDescent="0.25">
      <c r="A36" s="9" t="s">
        <v>16</v>
      </c>
      <c r="B36" s="10">
        <v>69</v>
      </c>
      <c r="C36" s="12">
        <v>15</v>
      </c>
      <c r="D36" s="11">
        <v>24.742999999999999</v>
      </c>
      <c r="E36" s="23">
        <v>9.24</v>
      </c>
      <c r="F36" s="23">
        <v>23.75</v>
      </c>
      <c r="G36" s="23">
        <v>32.979999999999997</v>
      </c>
      <c r="H36" s="23">
        <v>28.01</v>
      </c>
      <c r="I36" s="23">
        <v>4.3999999999999995</v>
      </c>
      <c r="J36" s="23">
        <v>7.67</v>
      </c>
      <c r="K36" s="24">
        <v>12.06</v>
      </c>
      <c r="L36" s="25">
        <v>36.449999999999996</v>
      </c>
    </row>
    <row r="37" spans="1:12" s="49" customFormat="1" x14ac:dyDescent="0.25">
      <c r="A37" s="9" t="s">
        <v>16</v>
      </c>
      <c r="B37" s="10">
        <v>69</v>
      </c>
      <c r="C37" s="12">
        <v>13</v>
      </c>
      <c r="D37" s="11">
        <v>35.396999999999998</v>
      </c>
      <c r="E37" s="23">
        <v>8.48</v>
      </c>
      <c r="F37" s="23">
        <v>6.17</v>
      </c>
      <c r="G37" s="23">
        <v>14.65</v>
      </c>
      <c r="H37" s="23">
        <v>57.89</v>
      </c>
      <c r="I37" s="23">
        <v>4.66</v>
      </c>
      <c r="J37" s="23">
        <v>3.1999999999999997</v>
      </c>
      <c r="K37" s="24">
        <v>7.8599999999999994</v>
      </c>
      <c r="L37" s="25">
        <v>59.269999999999996</v>
      </c>
    </row>
    <row r="38" spans="1:12" s="49" customFormat="1" x14ac:dyDescent="0.25">
      <c r="A38" s="9" t="s">
        <v>16</v>
      </c>
      <c r="B38" s="10">
        <v>69</v>
      </c>
      <c r="C38" s="12">
        <v>11</v>
      </c>
      <c r="D38" s="11">
        <v>53.101999999999997</v>
      </c>
      <c r="E38" s="23">
        <v>2.42</v>
      </c>
      <c r="F38" s="23">
        <v>20.200000000000003</v>
      </c>
      <c r="G38" s="23">
        <v>22.610000000000003</v>
      </c>
      <c r="H38" s="23">
        <v>10.69</v>
      </c>
      <c r="I38" s="23">
        <v>5.95</v>
      </c>
      <c r="J38" s="23">
        <v>24.880000000000003</v>
      </c>
      <c r="K38" s="24">
        <v>30.830000000000002</v>
      </c>
      <c r="L38" s="25">
        <v>19.3</v>
      </c>
    </row>
    <row r="39" spans="1:12" s="49" customFormat="1" x14ac:dyDescent="0.25">
      <c r="A39" s="9" t="s">
        <v>16</v>
      </c>
      <c r="B39" s="10">
        <v>69</v>
      </c>
      <c r="C39" s="12">
        <v>9</v>
      </c>
      <c r="D39" s="11">
        <v>70.018000000000001</v>
      </c>
      <c r="E39" s="23">
        <v>3.1799999999999997</v>
      </c>
      <c r="F39" s="23">
        <v>27.970000000000002</v>
      </c>
      <c r="G39" s="23">
        <v>31.150000000000002</v>
      </c>
      <c r="H39" s="23">
        <v>10.19</v>
      </c>
      <c r="I39" s="23">
        <v>12.67</v>
      </c>
      <c r="J39" s="23">
        <v>15.12</v>
      </c>
      <c r="K39" s="24">
        <v>27.790000000000003</v>
      </c>
      <c r="L39" s="25">
        <v>45.6</v>
      </c>
    </row>
    <row r="40" spans="1:12" s="49" customFormat="1" ht="15.75" customHeight="1" x14ac:dyDescent="0.25">
      <c r="A40" s="9" t="s">
        <v>16</v>
      </c>
      <c r="B40" s="10">
        <v>69</v>
      </c>
      <c r="C40" s="33">
        <v>5</v>
      </c>
      <c r="D40" s="11">
        <v>106.483</v>
      </c>
      <c r="E40" s="23">
        <v>10.19</v>
      </c>
      <c r="F40" s="23">
        <v>6.85</v>
      </c>
      <c r="G40" s="23">
        <v>17.03</v>
      </c>
      <c r="H40" s="23">
        <v>59.809999999999995</v>
      </c>
      <c r="I40" s="23">
        <v>7.85</v>
      </c>
      <c r="J40" s="23">
        <v>5.88</v>
      </c>
      <c r="K40" s="24">
        <v>13.73</v>
      </c>
      <c r="L40" s="25">
        <v>57.16</v>
      </c>
    </row>
    <row r="41" spans="1:12" ht="15.75" thickBot="1" x14ac:dyDescent="0.3">
      <c r="A41" s="13" t="s">
        <v>16</v>
      </c>
      <c r="B41" s="14">
        <v>69</v>
      </c>
      <c r="C41" s="19">
        <v>3</v>
      </c>
      <c r="D41" s="16">
        <v>124.762</v>
      </c>
      <c r="E41" s="26">
        <v>6.59</v>
      </c>
      <c r="F41" s="26">
        <v>6.34</v>
      </c>
      <c r="G41" s="26">
        <v>12.93</v>
      </c>
      <c r="H41" s="26">
        <v>50.96</v>
      </c>
      <c r="I41" s="26">
        <v>6.8999999999999995</v>
      </c>
      <c r="J41" s="26">
        <v>8.4</v>
      </c>
      <c r="K41" s="27">
        <v>15.29</v>
      </c>
      <c r="L41" s="28">
        <v>45.1</v>
      </c>
    </row>
    <row r="42" spans="1:12" x14ac:dyDescent="0.25">
      <c r="A42" s="63" t="s">
        <v>17</v>
      </c>
      <c r="B42" s="37">
        <v>73</v>
      </c>
      <c r="C42" s="38">
        <v>23</v>
      </c>
      <c r="D42" s="39">
        <v>5.09</v>
      </c>
      <c r="E42" s="40">
        <v>3.3699999999999997</v>
      </c>
      <c r="F42" s="40">
        <v>20.37</v>
      </c>
      <c r="G42" s="40">
        <v>23.73</v>
      </c>
      <c r="H42" s="40">
        <v>14.18</v>
      </c>
      <c r="I42" s="40">
        <v>2.8499999999999996</v>
      </c>
      <c r="J42" s="40">
        <v>3.9</v>
      </c>
      <c r="K42" s="29">
        <v>6.74</v>
      </c>
      <c r="L42" s="30">
        <v>42.22</v>
      </c>
    </row>
    <row r="43" spans="1:12" x14ac:dyDescent="0.25">
      <c r="A43" s="9" t="s">
        <v>17</v>
      </c>
      <c r="B43" s="10">
        <v>73</v>
      </c>
      <c r="C43" s="12">
        <v>20</v>
      </c>
      <c r="D43" s="11">
        <v>9.8130000000000006</v>
      </c>
      <c r="E43" s="23">
        <v>4.6899999999999995</v>
      </c>
      <c r="F43" s="23">
        <v>26.450000000000003</v>
      </c>
      <c r="G43" s="23">
        <v>31.14</v>
      </c>
      <c r="H43" s="23">
        <v>15.06</v>
      </c>
      <c r="I43" s="23">
        <v>6.47</v>
      </c>
      <c r="J43" s="23">
        <v>9.25</v>
      </c>
      <c r="K43" s="24">
        <v>15.709999999999999</v>
      </c>
      <c r="L43" s="25">
        <v>41.16</v>
      </c>
    </row>
    <row r="44" spans="1:12" x14ac:dyDescent="0.25">
      <c r="A44" s="9" t="s">
        <v>17</v>
      </c>
      <c r="B44" s="10">
        <v>73</v>
      </c>
      <c r="C44" s="12">
        <v>15</v>
      </c>
      <c r="D44" s="11">
        <v>24.986000000000001</v>
      </c>
      <c r="E44" s="23">
        <v>2.9899999999999998</v>
      </c>
      <c r="F44" s="23">
        <v>19.190000000000001</v>
      </c>
      <c r="G44" s="23">
        <v>22.17</v>
      </c>
      <c r="H44" s="23">
        <v>13.47</v>
      </c>
      <c r="I44" s="23">
        <v>3.6199999999999997</v>
      </c>
      <c r="J44" s="23">
        <v>3.86</v>
      </c>
      <c r="K44" s="24">
        <v>7.4799999999999995</v>
      </c>
      <c r="L44" s="25">
        <v>48.419999999999995</v>
      </c>
    </row>
    <row r="45" spans="1:12" x14ac:dyDescent="0.25">
      <c r="A45" s="9" t="s">
        <v>17</v>
      </c>
      <c r="B45" s="10">
        <v>73</v>
      </c>
      <c r="C45" s="12">
        <v>13</v>
      </c>
      <c r="D45" s="11">
        <v>35.832000000000001</v>
      </c>
      <c r="E45" s="23">
        <v>1.66</v>
      </c>
      <c r="F45" s="23">
        <v>21.040000000000003</v>
      </c>
      <c r="G45" s="23">
        <v>22.700000000000003</v>
      </c>
      <c r="H45" s="23">
        <v>7.31</v>
      </c>
      <c r="I45" s="79">
        <v>2.25</v>
      </c>
      <c r="J45" s="23">
        <v>2.63</v>
      </c>
      <c r="K45" s="24">
        <v>4.87</v>
      </c>
      <c r="L45" s="25">
        <v>46.1</v>
      </c>
    </row>
    <row r="46" spans="1:12" x14ac:dyDescent="0.25">
      <c r="A46" s="9" t="s">
        <v>17</v>
      </c>
      <c r="B46" s="10">
        <v>73</v>
      </c>
      <c r="C46" s="12">
        <v>11</v>
      </c>
      <c r="D46" s="11">
        <v>53.741</v>
      </c>
      <c r="E46" s="23">
        <v>3.5599999999999996</v>
      </c>
      <c r="F46" s="23">
        <v>22.23</v>
      </c>
      <c r="G46" s="23">
        <v>25.78</v>
      </c>
      <c r="H46" s="23">
        <v>13.79</v>
      </c>
      <c r="I46" s="23">
        <v>5.09</v>
      </c>
      <c r="J46" s="23">
        <v>5.66</v>
      </c>
      <c r="K46" s="24">
        <v>10.74</v>
      </c>
      <c r="L46" s="25">
        <v>47.36</v>
      </c>
    </row>
    <row r="47" spans="1:12" x14ac:dyDescent="0.25">
      <c r="A47" s="9" t="s">
        <v>17</v>
      </c>
      <c r="B47" s="10">
        <v>73</v>
      </c>
      <c r="C47" s="12">
        <v>9</v>
      </c>
      <c r="D47" s="11">
        <v>70.403000000000006</v>
      </c>
      <c r="E47" s="23">
        <v>8.1</v>
      </c>
      <c r="F47" s="23">
        <v>61.26</v>
      </c>
      <c r="G47" s="23">
        <v>69.36</v>
      </c>
      <c r="H47" s="23">
        <v>11.68</v>
      </c>
      <c r="I47" s="23">
        <v>5.35</v>
      </c>
      <c r="J47" s="23">
        <v>14.959999999999999</v>
      </c>
      <c r="K47" s="24">
        <v>20.3</v>
      </c>
      <c r="L47" s="25">
        <v>26.330000000000002</v>
      </c>
    </row>
    <row r="48" spans="1:12" x14ac:dyDescent="0.25">
      <c r="A48" s="9" t="s">
        <v>17</v>
      </c>
      <c r="B48" s="10">
        <v>73</v>
      </c>
      <c r="C48" s="12">
        <v>5</v>
      </c>
      <c r="D48" s="11">
        <v>104.77200000000001</v>
      </c>
      <c r="E48" s="23">
        <v>2.8</v>
      </c>
      <c r="F48" s="23">
        <v>20.03</v>
      </c>
      <c r="G48" s="23">
        <v>22.82</v>
      </c>
      <c r="H48" s="23">
        <v>12.25</v>
      </c>
      <c r="I48" s="23">
        <v>6.55</v>
      </c>
      <c r="J48" s="23">
        <v>33.869999999999997</v>
      </c>
      <c r="K48" s="24">
        <v>40.419999999999995</v>
      </c>
      <c r="L48" s="25">
        <v>16.21</v>
      </c>
    </row>
    <row r="49" spans="1:12" ht="15.75" thickBot="1" x14ac:dyDescent="0.3">
      <c r="A49" s="13" t="s">
        <v>17</v>
      </c>
      <c r="B49" s="14">
        <v>73</v>
      </c>
      <c r="C49" s="15">
        <v>3</v>
      </c>
      <c r="D49" s="16">
        <v>126.81100000000001</v>
      </c>
      <c r="E49" s="26">
        <v>2.23</v>
      </c>
      <c r="F49" s="26">
        <v>11.07</v>
      </c>
      <c r="G49" s="26">
        <v>13.299999999999999</v>
      </c>
      <c r="H49" s="26">
        <v>16.75</v>
      </c>
      <c r="I49" s="26">
        <v>5.18</v>
      </c>
      <c r="J49" s="26">
        <v>5.68</v>
      </c>
      <c r="K49" s="27">
        <v>10.86</v>
      </c>
      <c r="L49" s="28">
        <v>47.66</v>
      </c>
    </row>
    <row r="50" spans="1:12" x14ac:dyDescent="0.25">
      <c r="A50" s="63" t="s">
        <v>18</v>
      </c>
      <c r="B50" s="37">
        <v>77</v>
      </c>
      <c r="C50" s="38">
        <v>23</v>
      </c>
      <c r="D50" s="39">
        <v>5.306</v>
      </c>
      <c r="E50" s="40">
        <v>4.95</v>
      </c>
      <c r="F50" s="40">
        <v>26.48</v>
      </c>
      <c r="G50" s="40">
        <v>31.430000000000003</v>
      </c>
      <c r="H50" s="40">
        <v>15.75</v>
      </c>
      <c r="I50" s="40">
        <v>5.18</v>
      </c>
      <c r="J50" s="40">
        <v>3.86</v>
      </c>
      <c r="K50" s="29">
        <v>9.0299999999999994</v>
      </c>
      <c r="L50" s="30">
        <v>57.269999999999996</v>
      </c>
    </row>
    <row r="51" spans="1:12" x14ac:dyDescent="0.25">
      <c r="A51" s="9" t="s">
        <v>18</v>
      </c>
      <c r="B51" s="10">
        <v>77</v>
      </c>
      <c r="C51" s="12">
        <v>20</v>
      </c>
      <c r="D51" s="11">
        <v>11.385</v>
      </c>
      <c r="E51" s="23">
        <v>6.79</v>
      </c>
      <c r="F51" s="23">
        <v>18.650000000000002</v>
      </c>
      <c r="G51" s="23">
        <v>25.430000000000003</v>
      </c>
      <c r="H51" s="23">
        <v>26.680000000000003</v>
      </c>
      <c r="I51" s="23">
        <v>4.5599999999999996</v>
      </c>
      <c r="J51" s="23">
        <v>7.33</v>
      </c>
      <c r="K51" s="24">
        <v>11.89</v>
      </c>
      <c r="L51" s="25">
        <v>38.36</v>
      </c>
    </row>
    <row r="52" spans="1:12" x14ac:dyDescent="0.25">
      <c r="A52" s="9" t="s">
        <v>18</v>
      </c>
      <c r="B52" s="10">
        <v>77</v>
      </c>
      <c r="C52" s="12">
        <v>15</v>
      </c>
      <c r="D52" s="11">
        <v>28.396999999999998</v>
      </c>
      <c r="E52" s="23">
        <v>16.060000000000002</v>
      </c>
      <c r="F52" s="23">
        <v>17.66</v>
      </c>
      <c r="G52" s="23">
        <v>33.72</v>
      </c>
      <c r="H52" s="23">
        <v>47.629999999999995</v>
      </c>
      <c r="I52" s="23">
        <v>28.44</v>
      </c>
      <c r="J52" s="23">
        <v>7.6499999999999995</v>
      </c>
      <c r="K52" s="24">
        <v>36.089999999999996</v>
      </c>
      <c r="L52" s="25">
        <v>78.820000000000007</v>
      </c>
    </row>
    <row r="53" spans="1:12" x14ac:dyDescent="0.25">
      <c r="A53" s="9" t="s">
        <v>18</v>
      </c>
      <c r="B53" s="10">
        <v>77</v>
      </c>
      <c r="C53" s="12">
        <v>13</v>
      </c>
      <c r="D53" s="11">
        <v>39.831000000000003</v>
      </c>
      <c r="E53" s="23">
        <v>10</v>
      </c>
      <c r="F53" s="23">
        <v>13.78</v>
      </c>
      <c r="G53" s="23">
        <v>23.770000000000003</v>
      </c>
      <c r="H53" s="23">
        <v>42.05</v>
      </c>
      <c r="I53" s="23">
        <v>8.36</v>
      </c>
      <c r="J53" s="23">
        <v>15.65</v>
      </c>
      <c r="K53" s="24">
        <v>24.01</v>
      </c>
      <c r="L53" s="25">
        <v>34.839999999999996</v>
      </c>
    </row>
    <row r="54" spans="1:12" x14ac:dyDescent="0.25">
      <c r="A54" s="9" t="s">
        <v>18</v>
      </c>
      <c r="B54" s="10">
        <v>77</v>
      </c>
      <c r="C54" s="12">
        <v>11</v>
      </c>
      <c r="D54" s="11">
        <v>60.536000000000001</v>
      </c>
      <c r="E54" s="23">
        <v>2.23</v>
      </c>
      <c r="F54" s="23">
        <v>12.09</v>
      </c>
      <c r="G54" s="23">
        <v>14.31</v>
      </c>
      <c r="H54" s="23">
        <v>15.56</v>
      </c>
      <c r="I54" s="23">
        <v>4.83</v>
      </c>
      <c r="J54" s="23">
        <v>7.12</v>
      </c>
      <c r="K54" s="24">
        <v>11.94</v>
      </c>
      <c r="L54" s="25">
        <v>40.43</v>
      </c>
    </row>
    <row r="55" spans="1:12" x14ac:dyDescent="0.25">
      <c r="A55" s="9" t="s">
        <v>18</v>
      </c>
      <c r="B55" s="10">
        <v>77</v>
      </c>
      <c r="C55" s="12">
        <v>9</v>
      </c>
      <c r="D55" s="11">
        <v>79.710999999999999</v>
      </c>
      <c r="E55" s="23">
        <v>2.61</v>
      </c>
      <c r="F55" s="23">
        <v>12.43</v>
      </c>
      <c r="G55" s="23">
        <v>15.03</v>
      </c>
      <c r="H55" s="23">
        <v>17.34</v>
      </c>
      <c r="I55" s="23">
        <v>4.83</v>
      </c>
      <c r="J55" s="23">
        <v>11.4</v>
      </c>
      <c r="K55" s="24">
        <v>16.23</v>
      </c>
      <c r="L55" s="25">
        <v>29.75</v>
      </c>
    </row>
    <row r="56" spans="1:12" x14ac:dyDescent="0.25">
      <c r="A56" s="9" t="s">
        <v>18</v>
      </c>
      <c r="B56" s="10">
        <v>77</v>
      </c>
      <c r="C56" s="12">
        <v>5</v>
      </c>
      <c r="D56" s="11">
        <v>119.437</v>
      </c>
      <c r="E56" s="23">
        <v>3.3699999999999997</v>
      </c>
      <c r="F56" s="23">
        <v>14.12</v>
      </c>
      <c r="G56" s="23">
        <v>17.48</v>
      </c>
      <c r="H56" s="23">
        <v>19.25</v>
      </c>
      <c r="I56" s="23">
        <v>8.11</v>
      </c>
      <c r="J56" s="23">
        <v>57.76</v>
      </c>
      <c r="K56" s="24">
        <v>65.86</v>
      </c>
      <c r="L56" s="25">
        <v>12.31</v>
      </c>
    </row>
    <row r="57" spans="1:12" ht="15.75" thickBot="1" x14ac:dyDescent="0.3">
      <c r="A57" s="13" t="s">
        <v>18</v>
      </c>
      <c r="B57" s="14">
        <v>77</v>
      </c>
      <c r="C57" s="15">
        <v>3</v>
      </c>
      <c r="D57" s="16">
        <v>135.44200000000001</v>
      </c>
      <c r="E57" s="80">
        <v>1.28</v>
      </c>
      <c r="F57" s="26">
        <v>12.09</v>
      </c>
      <c r="G57" s="26">
        <v>13.37</v>
      </c>
      <c r="H57" s="26">
        <v>9.58</v>
      </c>
      <c r="I57" s="26">
        <v>3.28</v>
      </c>
      <c r="J57" s="26">
        <v>10.709999999999999</v>
      </c>
      <c r="K57" s="27">
        <v>13.98</v>
      </c>
      <c r="L57" s="28">
        <v>23.430000000000003</v>
      </c>
    </row>
    <row r="58" spans="1:12" x14ac:dyDescent="0.25">
      <c r="A58" s="63" t="s">
        <v>19</v>
      </c>
      <c r="B58" s="37">
        <v>81</v>
      </c>
      <c r="C58" s="38">
        <v>23</v>
      </c>
      <c r="D58" s="39">
        <v>5.2960000000000003</v>
      </c>
      <c r="E58" s="40">
        <v>3.5599999999999996</v>
      </c>
      <c r="F58" s="40">
        <v>22.400000000000002</v>
      </c>
      <c r="G58" s="40">
        <v>25.950000000000003</v>
      </c>
      <c r="H58" s="40">
        <v>13.7</v>
      </c>
      <c r="I58" s="40">
        <v>2.59</v>
      </c>
      <c r="J58" s="40">
        <v>17.930000000000003</v>
      </c>
      <c r="K58" s="29">
        <v>20.520000000000003</v>
      </c>
      <c r="L58" s="30">
        <v>12.61</v>
      </c>
    </row>
    <row r="59" spans="1:12" x14ac:dyDescent="0.25">
      <c r="A59" s="9" t="s">
        <v>19</v>
      </c>
      <c r="B59" s="10">
        <v>81</v>
      </c>
      <c r="C59" s="12">
        <v>20</v>
      </c>
      <c r="D59" s="11">
        <v>12.54</v>
      </c>
      <c r="E59" s="23">
        <v>2.23</v>
      </c>
      <c r="F59" s="23">
        <v>22.23</v>
      </c>
      <c r="G59" s="23">
        <v>24.450000000000003</v>
      </c>
      <c r="H59" s="23">
        <v>9.11</v>
      </c>
      <c r="I59" s="79">
        <v>1.99</v>
      </c>
      <c r="J59" s="23">
        <v>4.7799999999999994</v>
      </c>
      <c r="K59" s="24">
        <v>6.76</v>
      </c>
      <c r="L59" s="25">
        <v>29.330000000000002</v>
      </c>
    </row>
    <row r="60" spans="1:12" x14ac:dyDescent="0.25">
      <c r="A60" s="9" t="s">
        <v>19</v>
      </c>
      <c r="B60" s="10">
        <v>81</v>
      </c>
      <c r="C60" s="12">
        <v>15</v>
      </c>
      <c r="D60" s="11">
        <v>32.594000000000001</v>
      </c>
      <c r="E60" s="23">
        <v>3.5599999999999996</v>
      </c>
      <c r="F60" s="23">
        <v>20.71</v>
      </c>
      <c r="G60" s="23">
        <v>24.26</v>
      </c>
      <c r="H60" s="23">
        <v>14.65</v>
      </c>
      <c r="I60" s="23">
        <v>3.4499999999999997</v>
      </c>
      <c r="J60" s="23">
        <v>2.4499999999999997</v>
      </c>
      <c r="K60" s="24">
        <v>5.8999999999999995</v>
      </c>
      <c r="L60" s="25">
        <v>58.47</v>
      </c>
    </row>
    <row r="61" spans="1:12" x14ac:dyDescent="0.25">
      <c r="A61" s="9" t="s">
        <v>19</v>
      </c>
      <c r="B61" s="10">
        <v>81</v>
      </c>
      <c r="C61" s="12">
        <v>13</v>
      </c>
      <c r="D61" s="11">
        <v>45.984999999999999</v>
      </c>
      <c r="E61" s="23">
        <v>5.64</v>
      </c>
      <c r="F61" s="23">
        <v>17.5</v>
      </c>
      <c r="G61" s="23">
        <v>23.130000000000003</v>
      </c>
      <c r="H61" s="23">
        <v>24.37</v>
      </c>
      <c r="I61" s="23">
        <v>4.1399999999999997</v>
      </c>
      <c r="J61" s="23">
        <v>4.58</v>
      </c>
      <c r="K61" s="24">
        <v>8.7200000000000006</v>
      </c>
      <c r="L61" s="25">
        <v>47.47</v>
      </c>
    </row>
    <row r="62" spans="1:12" x14ac:dyDescent="0.25">
      <c r="A62" s="9" t="s">
        <v>19</v>
      </c>
      <c r="B62" s="10">
        <v>81</v>
      </c>
      <c r="C62" s="12">
        <v>11</v>
      </c>
      <c r="D62" s="11">
        <v>70.209999999999994</v>
      </c>
      <c r="E62" s="23">
        <v>2.23</v>
      </c>
      <c r="F62" s="23">
        <v>11.92</v>
      </c>
      <c r="G62" s="23">
        <v>14.14</v>
      </c>
      <c r="H62" s="23">
        <v>15.75</v>
      </c>
      <c r="I62" s="23">
        <v>4.49</v>
      </c>
      <c r="J62" s="23">
        <v>11.07</v>
      </c>
      <c r="K62" s="24">
        <v>15.549999999999999</v>
      </c>
      <c r="L62" s="25">
        <v>28.830000000000002</v>
      </c>
    </row>
    <row r="63" spans="1:12" x14ac:dyDescent="0.25">
      <c r="A63" s="9" t="s">
        <v>19</v>
      </c>
      <c r="B63" s="10">
        <v>81</v>
      </c>
      <c r="C63" s="12">
        <v>9</v>
      </c>
      <c r="D63" s="11">
        <v>90.841999999999999</v>
      </c>
      <c r="E63" s="23">
        <v>2.8</v>
      </c>
      <c r="F63" s="23">
        <v>12.43</v>
      </c>
      <c r="G63" s="23">
        <v>15.22</v>
      </c>
      <c r="H63" s="23">
        <v>18.37</v>
      </c>
      <c r="I63" s="23">
        <v>6.64</v>
      </c>
      <c r="J63" s="23">
        <v>15.26</v>
      </c>
      <c r="K63" s="24">
        <v>21.900000000000002</v>
      </c>
      <c r="L63" s="25">
        <v>30.310000000000002</v>
      </c>
    </row>
    <row r="64" spans="1:12" x14ac:dyDescent="0.25">
      <c r="A64" s="9" t="s">
        <v>19</v>
      </c>
      <c r="B64" s="10">
        <v>81</v>
      </c>
      <c r="C64" s="12">
        <v>5</v>
      </c>
      <c r="D64" s="11">
        <v>135.28200000000001</v>
      </c>
      <c r="E64" s="23">
        <v>2.23</v>
      </c>
      <c r="F64" s="23">
        <v>8.5399999999999991</v>
      </c>
      <c r="G64" s="23">
        <v>10.76</v>
      </c>
      <c r="H64" s="23">
        <v>20.69</v>
      </c>
      <c r="I64" s="23">
        <v>3.9699999999999998</v>
      </c>
      <c r="J64" s="23">
        <v>10.18</v>
      </c>
      <c r="K64" s="24">
        <v>14.14</v>
      </c>
      <c r="L64" s="25">
        <v>28.05</v>
      </c>
    </row>
    <row r="65" spans="1:12" ht="15.75" thickBot="1" x14ac:dyDescent="0.3">
      <c r="A65" s="13" t="s">
        <v>19</v>
      </c>
      <c r="B65" s="14">
        <v>81</v>
      </c>
      <c r="C65" s="15">
        <v>3</v>
      </c>
      <c r="D65" s="16">
        <v>150.279</v>
      </c>
      <c r="E65" s="26">
        <v>2.0399999999999996</v>
      </c>
      <c r="F65" s="26">
        <v>6.51</v>
      </c>
      <c r="G65" s="26">
        <v>8.5499999999999989</v>
      </c>
      <c r="H65" s="26">
        <v>23.84</v>
      </c>
      <c r="I65" s="26">
        <v>3.4499999999999997</v>
      </c>
      <c r="J65" s="26">
        <v>6.05</v>
      </c>
      <c r="K65" s="27">
        <v>9.49</v>
      </c>
      <c r="L65" s="28">
        <v>36.339999999999996</v>
      </c>
    </row>
    <row r="66" spans="1:12" x14ac:dyDescent="0.25">
      <c r="A66" s="63" t="s">
        <v>20</v>
      </c>
      <c r="B66" s="37">
        <v>85</v>
      </c>
      <c r="C66" s="38">
        <v>23</v>
      </c>
      <c r="D66" s="39">
        <v>5.4080000000000004</v>
      </c>
      <c r="E66" s="40">
        <v>5.52</v>
      </c>
      <c r="F66" s="40">
        <v>7.1499999999999995</v>
      </c>
      <c r="G66" s="40">
        <v>12.67</v>
      </c>
      <c r="H66" s="40">
        <v>43.589999999999996</v>
      </c>
      <c r="I66" s="40">
        <v>6.21</v>
      </c>
      <c r="J66" s="40">
        <v>4.01</v>
      </c>
      <c r="K66" s="29">
        <v>10.209999999999999</v>
      </c>
      <c r="L66" s="30">
        <v>60.8</v>
      </c>
    </row>
    <row r="67" spans="1:12" x14ac:dyDescent="0.25">
      <c r="A67" s="9" t="s">
        <v>20</v>
      </c>
      <c r="B67" s="10">
        <v>85</v>
      </c>
      <c r="C67" s="12">
        <v>20</v>
      </c>
      <c r="D67" s="11">
        <v>12.02</v>
      </c>
      <c r="E67" s="23">
        <v>2.0999999999999996</v>
      </c>
      <c r="F67" s="23">
        <v>12.76</v>
      </c>
      <c r="G67" s="23">
        <v>14.85</v>
      </c>
      <c r="H67" s="23">
        <v>14.1</v>
      </c>
      <c r="I67" s="23">
        <v>2.6799999999999997</v>
      </c>
      <c r="J67" s="23">
        <v>19.66</v>
      </c>
      <c r="K67" s="24">
        <v>22.330000000000002</v>
      </c>
      <c r="L67" s="25">
        <v>11.97</v>
      </c>
    </row>
    <row r="68" spans="1:12" x14ac:dyDescent="0.25">
      <c r="A68" s="9" t="s">
        <v>20</v>
      </c>
      <c r="B68" s="10">
        <v>85</v>
      </c>
      <c r="C68" s="12">
        <v>15</v>
      </c>
      <c r="D68" s="11">
        <v>32.073999999999998</v>
      </c>
      <c r="E68" s="23">
        <v>5.71</v>
      </c>
      <c r="F68" s="23">
        <v>9.02</v>
      </c>
      <c r="G68" s="23">
        <v>14.73</v>
      </c>
      <c r="H68" s="23">
        <v>38.78</v>
      </c>
      <c r="I68" s="23">
        <v>2.8499999999999996</v>
      </c>
      <c r="J68" s="23">
        <v>4.1899999999999995</v>
      </c>
      <c r="K68" s="24">
        <v>7.04</v>
      </c>
      <c r="L68" s="25">
        <v>40.449999999999996</v>
      </c>
    </row>
    <row r="69" spans="1:12" x14ac:dyDescent="0.25">
      <c r="A69" s="9" t="s">
        <v>20</v>
      </c>
      <c r="B69" s="10">
        <v>85</v>
      </c>
      <c r="C69" s="12">
        <v>13</v>
      </c>
      <c r="D69" s="11">
        <v>45.774000000000001</v>
      </c>
      <c r="E69" s="23">
        <v>3.8099999999999996</v>
      </c>
      <c r="F69" s="23">
        <v>3.07</v>
      </c>
      <c r="G69" s="23">
        <v>6.87</v>
      </c>
      <c r="H69" s="23">
        <v>55.43</v>
      </c>
      <c r="I69" s="79">
        <v>1.3</v>
      </c>
      <c r="J69" s="23">
        <v>2.6999999999999997</v>
      </c>
      <c r="K69" s="24">
        <v>3.9899999999999998</v>
      </c>
      <c r="L69" s="25">
        <v>32.409999999999997</v>
      </c>
    </row>
    <row r="70" spans="1:12" x14ac:dyDescent="0.25">
      <c r="A70" s="9" t="s">
        <v>20</v>
      </c>
      <c r="B70" s="10">
        <v>85</v>
      </c>
      <c r="C70" s="12">
        <v>11</v>
      </c>
      <c r="D70" s="11">
        <v>69.543000000000006</v>
      </c>
      <c r="E70" s="23">
        <v>2.67</v>
      </c>
      <c r="F70" s="23">
        <v>12.59</v>
      </c>
      <c r="G70" s="23">
        <v>15.25</v>
      </c>
      <c r="H70" s="23">
        <v>17.48</v>
      </c>
      <c r="I70" s="23">
        <v>2.5</v>
      </c>
      <c r="J70" s="23">
        <v>10.15</v>
      </c>
      <c r="K70" s="24">
        <v>12.64</v>
      </c>
      <c r="L70" s="25">
        <v>19.78</v>
      </c>
    </row>
    <row r="71" spans="1:12" x14ac:dyDescent="0.25">
      <c r="A71" s="9" t="s">
        <v>20</v>
      </c>
      <c r="B71" s="10">
        <v>85</v>
      </c>
      <c r="C71" s="12">
        <v>9</v>
      </c>
      <c r="D71" s="11">
        <v>89.474999999999994</v>
      </c>
      <c r="E71" s="79">
        <v>1.34</v>
      </c>
      <c r="F71" s="23">
        <v>10.89</v>
      </c>
      <c r="G71" s="23">
        <v>12.22</v>
      </c>
      <c r="H71" s="23">
        <v>10.91</v>
      </c>
      <c r="I71" s="79">
        <v>1.3800000000000001</v>
      </c>
      <c r="J71" s="23">
        <v>10.5</v>
      </c>
      <c r="K71" s="24">
        <v>11.879999999999999</v>
      </c>
      <c r="L71" s="25">
        <v>11.61</v>
      </c>
    </row>
    <row r="72" spans="1:12" x14ac:dyDescent="0.25">
      <c r="A72" s="9" t="s">
        <v>20</v>
      </c>
      <c r="B72" s="10">
        <v>85</v>
      </c>
      <c r="C72" s="12">
        <v>5</v>
      </c>
      <c r="D72" s="11">
        <v>135.214</v>
      </c>
      <c r="E72" s="23">
        <v>3.2399999999999998</v>
      </c>
      <c r="F72" s="23">
        <v>4.09</v>
      </c>
      <c r="G72" s="23">
        <v>7.3199999999999994</v>
      </c>
      <c r="H72" s="23">
        <v>44.22</v>
      </c>
      <c r="I72" s="23">
        <v>6.12</v>
      </c>
      <c r="J72" s="23">
        <v>4.75</v>
      </c>
      <c r="K72" s="24">
        <v>10.87</v>
      </c>
      <c r="L72" s="25">
        <v>56.32</v>
      </c>
    </row>
    <row r="73" spans="1:12" ht="15.75" thickBot="1" x14ac:dyDescent="0.3">
      <c r="A73" s="13" t="s">
        <v>20</v>
      </c>
      <c r="B73" s="14">
        <v>85</v>
      </c>
      <c r="C73" s="15">
        <v>3</v>
      </c>
      <c r="D73" s="16">
        <v>150.173</v>
      </c>
      <c r="E73" s="26">
        <v>6.29</v>
      </c>
      <c r="F73" s="26">
        <v>1.8800000000000001</v>
      </c>
      <c r="G73" s="26">
        <v>8.16</v>
      </c>
      <c r="H73" s="26">
        <v>77.050000000000011</v>
      </c>
      <c r="I73" s="26">
        <v>8.879999999999999</v>
      </c>
      <c r="J73" s="26">
        <v>3.6199999999999997</v>
      </c>
      <c r="K73" s="27">
        <v>12.5</v>
      </c>
      <c r="L73" s="28">
        <v>71.070000000000007</v>
      </c>
    </row>
    <row r="74" spans="1:12" x14ac:dyDescent="0.25">
      <c r="A74" s="63" t="s">
        <v>21</v>
      </c>
      <c r="B74" s="37">
        <v>89</v>
      </c>
      <c r="C74" s="38">
        <v>23</v>
      </c>
      <c r="D74" s="39">
        <v>5.4009999999999998</v>
      </c>
      <c r="E74" s="40">
        <v>17.32</v>
      </c>
      <c r="F74" s="40">
        <v>3.07</v>
      </c>
      <c r="G74" s="40">
        <v>20.39</v>
      </c>
      <c r="H74" s="40">
        <v>84.98</v>
      </c>
      <c r="I74" s="40">
        <v>4.5699999999999994</v>
      </c>
      <c r="J74" s="81">
        <v>1.4</v>
      </c>
      <c r="K74" s="29">
        <v>5.96</v>
      </c>
      <c r="L74" s="30">
        <v>76.660000000000011</v>
      </c>
    </row>
    <row r="75" spans="1:12" x14ac:dyDescent="0.25">
      <c r="A75" s="9" t="s">
        <v>21</v>
      </c>
      <c r="B75" s="10">
        <v>89</v>
      </c>
      <c r="C75" s="12">
        <v>20</v>
      </c>
      <c r="D75" s="11">
        <v>12.224</v>
      </c>
      <c r="E75" s="23">
        <v>3.4299999999999997</v>
      </c>
      <c r="F75" s="23">
        <v>21.770000000000003</v>
      </c>
      <c r="G75" s="23">
        <v>25.200000000000003</v>
      </c>
      <c r="H75" s="23">
        <v>13.6</v>
      </c>
      <c r="I75" s="23">
        <v>3.5399999999999996</v>
      </c>
      <c r="J75" s="23">
        <v>5.1099999999999994</v>
      </c>
      <c r="K75" s="24">
        <v>8.64</v>
      </c>
      <c r="L75" s="25">
        <v>40.9</v>
      </c>
    </row>
    <row r="76" spans="1:12" ht="15.75" customHeight="1" x14ac:dyDescent="0.25">
      <c r="A76" s="9" t="s">
        <v>21</v>
      </c>
      <c r="B76" s="10">
        <v>89</v>
      </c>
      <c r="C76" s="12">
        <v>15</v>
      </c>
      <c r="D76" s="11">
        <v>31.731999999999999</v>
      </c>
      <c r="E76" s="23">
        <v>2.48</v>
      </c>
      <c r="F76" s="23">
        <v>14.12</v>
      </c>
      <c r="G76" s="23">
        <v>16.59</v>
      </c>
      <c r="H76" s="23">
        <v>14.92</v>
      </c>
      <c r="I76" s="23">
        <v>3.6199999999999997</v>
      </c>
      <c r="J76" s="23">
        <v>4.75</v>
      </c>
      <c r="K76" s="24">
        <v>8.3699999999999992</v>
      </c>
      <c r="L76" s="25">
        <v>43.269999999999996</v>
      </c>
    </row>
    <row r="77" spans="1:12" x14ac:dyDescent="0.25">
      <c r="A77" s="9" t="s">
        <v>21</v>
      </c>
      <c r="B77" s="10">
        <v>89</v>
      </c>
      <c r="C77" s="12">
        <v>13</v>
      </c>
      <c r="D77" s="11">
        <v>45.213000000000001</v>
      </c>
      <c r="E77" s="23">
        <v>1.91</v>
      </c>
      <c r="F77" s="23">
        <v>16.84</v>
      </c>
      <c r="G77" s="23">
        <v>18.75</v>
      </c>
      <c r="H77" s="23">
        <v>10.16</v>
      </c>
      <c r="I77" s="79">
        <v>1.9</v>
      </c>
      <c r="J77" s="23">
        <v>4.9399999999999995</v>
      </c>
      <c r="K77" s="24">
        <v>6.83</v>
      </c>
      <c r="L77" s="25">
        <v>27.76</v>
      </c>
    </row>
    <row r="78" spans="1:12" x14ac:dyDescent="0.25">
      <c r="A78" s="9" t="s">
        <v>21</v>
      </c>
      <c r="B78" s="10">
        <v>89</v>
      </c>
      <c r="C78" s="12">
        <v>11</v>
      </c>
      <c r="D78" s="11">
        <v>68.930999999999997</v>
      </c>
      <c r="E78" s="23">
        <v>1.91</v>
      </c>
      <c r="F78" s="23">
        <v>13.27</v>
      </c>
      <c r="G78" s="23">
        <v>15.17</v>
      </c>
      <c r="H78" s="23">
        <v>12.549999999999999</v>
      </c>
      <c r="I78" s="79">
        <v>2.3299999999999996</v>
      </c>
      <c r="J78" s="23">
        <v>4.74</v>
      </c>
      <c r="K78" s="24">
        <v>7.0699999999999994</v>
      </c>
      <c r="L78" s="25">
        <v>32.96</v>
      </c>
    </row>
    <row r="79" spans="1:12" x14ac:dyDescent="0.25">
      <c r="A79" s="9" t="s">
        <v>21</v>
      </c>
      <c r="B79" s="10">
        <v>89</v>
      </c>
      <c r="C79" s="12">
        <v>9</v>
      </c>
      <c r="D79" s="11">
        <v>89.864000000000004</v>
      </c>
      <c r="E79" s="79">
        <v>1.34</v>
      </c>
      <c r="F79" s="23">
        <v>9.02</v>
      </c>
      <c r="G79" s="23">
        <v>10.35</v>
      </c>
      <c r="H79" s="23">
        <v>12.879999999999999</v>
      </c>
      <c r="I79" s="79">
        <v>1.73</v>
      </c>
      <c r="J79" s="23">
        <v>1.96</v>
      </c>
      <c r="K79" s="24">
        <v>3.6799999999999997</v>
      </c>
      <c r="L79" s="25">
        <v>46.91</v>
      </c>
    </row>
    <row r="80" spans="1:12" x14ac:dyDescent="0.25">
      <c r="A80" s="9" t="s">
        <v>21</v>
      </c>
      <c r="B80" s="10">
        <v>89</v>
      </c>
      <c r="C80" s="12">
        <v>5</v>
      </c>
      <c r="D80" s="11">
        <v>131.47499999999999</v>
      </c>
      <c r="E80" s="23">
        <v>9.9</v>
      </c>
      <c r="F80" s="79">
        <v>1.37</v>
      </c>
      <c r="G80" s="23">
        <v>11.26</v>
      </c>
      <c r="H80" s="23">
        <v>87.92</v>
      </c>
      <c r="I80" s="23">
        <v>21.89</v>
      </c>
      <c r="J80" s="79">
        <v>1.4</v>
      </c>
      <c r="K80" s="24">
        <v>23.290000000000003</v>
      </c>
      <c r="L80" s="25">
        <v>94.03</v>
      </c>
    </row>
    <row r="81" spans="1:12" ht="15.75" thickBot="1" x14ac:dyDescent="0.3">
      <c r="A81" s="13" t="s">
        <v>21</v>
      </c>
      <c r="B81" s="14">
        <v>89</v>
      </c>
      <c r="C81" s="15">
        <v>3</v>
      </c>
      <c r="D81" s="16">
        <v>151.94499999999999</v>
      </c>
      <c r="E81" s="26">
        <v>2.5399999999999996</v>
      </c>
      <c r="F81" s="26">
        <v>7.1899999999999995</v>
      </c>
      <c r="G81" s="26">
        <v>9.7200000000000006</v>
      </c>
      <c r="H81" s="26">
        <v>26.12</v>
      </c>
      <c r="I81" s="26">
        <v>2.69</v>
      </c>
      <c r="J81" s="26">
        <v>7.5299999999999994</v>
      </c>
      <c r="K81" s="27">
        <v>10.209999999999999</v>
      </c>
      <c r="L81" s="28">
        <v>26.28</v>
      </c>
    </row>
    <row r="82" spans="1:12" x14ac:dyDescent="0.25">
      <c r="A82" s="63" t="s">
        <v>22</v>
      </c>
      <c r="B82" s="37">
        <v>93</v>
      </c>
      <c r="C82" s="38">
        <v>23</v>
      </c>
      <c r="D82" s="39">
        <v>5.5330000000000004</v>
      </c>
      <c r="E82" s="40">
        <v>2.0999999999999996</v>
      </c>
      <c r="F82" s="40">
        <v>3.5799999999999996</v>
      </c>
      <c r="G82" s="40">
        <v>5.67</v>
      </c>
      <c r="H82" s="40">
        <v>36.96</v>
      </c>
      <c r="I82" s="81">
        <v>2.1599999999999997</v>
      </c>
      <c r="J82" s="40">
        <v>4.75</v>
      </c>
      <c r="K82" s="29">
        <v>6.91</v>
      </c>
      <c r="L82" s="30">
        <v>31.220000000000002</v>
      </c>
    </row>
    <row r="83" spans="1:12" x14ac:dyDescent="0.25">
      <c r="A83" s="9" t="s">
        <v>22</v>
      </c>
      <c r="B83" s="10">
        <v>93</v>
      </c>
      <c r="C83" s="12">
        <v>20</v>
      </c>
      <c r="D83" s="11">
        <v>11.923999999999999</v>
      </c>
      <c r="E83" s="23">
        <v>1.72</v>
      </c>
      <c r="F83" s="23">
        <v>4.9399999999999995</v>
      </c>
      <c r="G83" s="23">
        <v>6.6499999999999995</v>
      </c>
      <c r="H83" s="23">
        <v>25.78</v>
      </c>
      <c r="I83" s="23">
        <v>2.8499999999999996</v>
      </c>
      <c r="J83" s="23">
        <v>5.4799999999999995</v>
      </c>
      <c r="K83" s="24">
        <v>8.33</v>
      </c>
      <c r="L83" s="25">
        <v>34.169999999999995</v>
      </c>
    </row>
    <row r="84" spans="1:12" x14ac:dyDescent="0.25">
      <c r="A84" s="9" t="s">
        <v>22</v>
      </c>
      <c r="B84" s="10">
        <v>93</v>
      </c>
      <c r="C84" s="12">
        <v>15</v>
      </c>
      <c r="D84" s="11">
        <v>31.605</v>
      </c>
      <c r="E84" s="23">
        <v>1.72</v>
      </c>
      <c r="F84" s="23">
        <v>4.9399999999999995</v>
      </c>
      <c r="G84" s="23">
        <v>6.6499999999999995</v>
      </c>
      <c r="H84" s="23">
        <v>25.78</v>
      </c>
      <c r="I84" s="79">
        <v>1.81</v>
      </c>
      <c r="J84" s="23">
        <v>6.2299999999999995</v>
      </c>
      <c r="K84" s="24">
        <v>8.0399999999999991</v>
      </c>
      <c r="L84" s="25">
        <v>22.53</v>
      </c>
    </row>
    <row r="85" spans="1:12" x14ac:dyDescent="0.25">
      <c r="A85" s="9" t="s">
        <v>22</v>
      </c>
      <c r="B85" s="10">
        <v>93</v>
      </c>
      <c r="C85" s="12">
        <v>13</v>
      </c>
      <c r="D85" s="11">
        <v>46.741</v>
      </c>
      <c r="E85" s="23">
        <v>1.53</v>
      </c>
      <c r="F85" s="23">
        <v>7.66</v>
      </c>
      <c r="G85" s="23">
        <v>9.18</v>
      </c>
      <c r="H85" s="23">
        <v>16.600000000000001</v>
      </c>
      <c r="I85" s="79">
        <v>2.25</v>
      </c>
      <c r="J85" s="23">
        <v>1.96</v>
      </c>
      <c r="K85" s="24">
        <v>4.2</v>
      </c>
      <c r="L85" s="25">
        <v>53.46</v>
      </c>
    </row>
    <row r="86" spans="1:12" x14ac:dyDescent="0.25">
      <c r="A86" s="9" t="s">
        <v>22</v>
      </c>
      <c r="B86" s="10">
        <v>93</v>
      </c>
      <c r="C86" s="12">
        <v>11</v>
      </c>
      <c r="D86" s="11">
        <v>69.36</v>
      </c>
      <c r="E86" s="23">
        <v>1.72</v>
      </c>
      <c r="F86" s="23">
        <v>13.61</v>
      </c>
      <c r="G86" s="23">
        <v>15.32</v>
      </c>
      <c r="H86" s="23">
        <v>11.19</v>
      </c>
      <c r="I86" s="79">
        <v>1.3800000000000001</v>
      </c>
      <c r="J86" s="23">
        <v>5.33</v>
      </c>
      <c r="K86" s="24">
        <v>6.7</v>
      </c>
      <c r="L86" s="25">
        <v>20.59</v>
      </c>
    </row>
    <row r="87" spans="1:12" x14ac:dyDescent="0.25">
      <c r="A87" s="9" t="s">
        <v>22</v>
      </c>
      <c r="B87" s="10">
        <v>93</v>
      </c>
      <c r="C87" s="12">
        <v>9</v>
      </c>
      <c r="D87" s="11">
        <v>91.28</v>
      </c>
      <c r="E87" s="23">
        <v>19.420000000000002</v>
      </c>
      <c r="F87" s="23">
        <v>6.9799999999999995</v>
      </c>
      <c r="G87" s="23">
        <v>26.39</v>
      </c>
      <c r="H87" s="23">
        <v>73.58</v>
      </c>
      <c r="I87" s="23">
        <v>7.68</v>
      </c>
      <c r="J87" s="23">
        <v>2.73</v>
      </c>
      <c r="K87" s="24">
        <v>10.4</v>
      </c>
      <c r="L87" s="25">
        <v>73.790000000000006</v>
      </c>
    </row>
    <row r="88" spans="1:12" x14ac:dyDescent="0.25">
      <c r="A88" s="9" t="s">
        <v>22</v>
      </c>
      <c r="B88" s="10">
        <v>93</v>
      </c>
      <c r="C88" s="12">
        <v>5</v>
      </c>
      <c r="D88" s="11">
        <v>133.114</v>
      </c>
      <c r="E88" s="23">
        <v>2.0999999999999996</v>
      </c>
      <c r="F88" s="23">
        <v>10.039999999999999</v>
      </c>
      <c r="G88" s="23">
        <v>12.129999999999999</v>
      </c>
      <c r="H88" s="23">
        <v>17.270000000000003</v>
      </c>
      <c r="I88" s="23">
        <v>3.3699999999999997</v>
      </c>
      <c r="J88" s="23">
        <v>17.060000000000002</v>
      </c>
      <c r="K88" s="24">
        <v>20.420000000000002</v>
      </c>
      <c r="L88" s="25">
        <v>16.470000000000002</v>
      </c>
    </row>
    <row r="89" spans="1:12" ht="15.75" thickBot="1" x14ac:dyDescent="0.3">
      <c r="A89" s="13" t="s">
        <v>22</v>
      </c>
      <c r="B89" s="14">
        <v>93</v>
      </c>
      <c r="C89" s="15">
        <v>3</v>
      </c>
      <c r="D89" s="16">
        <v>149.82</v>
      </c>
      <c r="E89" s="26">
        <v>1.53</v>
      </c>
      <c r="F89" s="26">
        <v>8.51</v>
      </c>
      <c r="G89" s="26">
        <v>10.029999999999999</v>
      </c>
      <c r="H89" s="26">
        <v>15.19</v>
      </c>
      <c r="I89" s="80">
        <v>1.56</v>
      </c>
      <c r="J89" s="26">
        <v>6.62</v>
      </c>
      <c r="K89" s="27">
        <v>8.17</v>
      </c>
      <c r="L89" s="28">
        <v>19.010000000000002</v>
      </c>
    </row>
    <row r="90" spans="1:12" x14ac:dyDescent="0.25">
      <c r="A90" s="63" t="s">
        <v>23</v>
      </c>
      <c r="B90" s="37">
        <v>97</v>
      </c>
      <c r="C90" s="38">
        <v>23</v>
      </c>
      <c r="D90" s="39">
        <v>5.5330000000000004</v>
      </c>
      <c r="E90" s="40">
        <v>8.43</v>
      </c>
      <c r="F90" s="81">
        <v>0.49</v>
      </c>
      <c r="G90" s="40">
        <v>8.92</v>
      </c>
      <c r="H90" s="40">
        <v>94.550000000000011</v>
      </c>
      <c r="I90" s="40">
        <v>5.05</v>
      </c>
      <c r="J90" s="81">
        <v>1.21</v>
      </c>
      <c r="K90" s="29">
        <v>6.26</v>
      </c>
      <c r="L90" s="30">
        <v>80.690000000000012</v>
      </c>
    </row>
    <row r="91" spans="1:12" x14ac:dyDescent="0.25">
      <c r="A91" s="9" t="s">
        <v>23</v>
      </c>
      <c r="B91" s="10">
        <v>97</v>
      </c>
      <c r="C91" s="12">
        <v>20</v>
      </c>
      <c r="D91" s="11">
        <v>12.843999999999999</v>
      </c>
      <c r="E91" s="23">
        <v>1.91</v>
      </c>
      <c r="F91" s="23">
        <v>8</v>
      </c>
      <c r="G91" s="23">
        <v>9.9</v>
      </c>
      <c r="H91" s="23">
        <v>19.240000000000002</v>
      </c>
      <c r="I91" s="79">
        <v>1.9</v>
      </c>
      <c r="J91" s="23">
        <v>10.65</v>
      </c>
      <c r="K91" s="24">
        <v>12.54</v>
      </c>
      <c r="L91" s="25">
        <v>15.129999999999999</v>
      </c>
    </row>
    <row r="92" spans="1:12" x14ac:dyDescent="0.25">
      <c r="A92" s="9" t="s">
        <v>23</v>
      </c>
      <c r="B92" s="10">
        <v>97</v>
      </c>
      <c r="C92" s="12">
        <v>15</v>
      </c>
      <c r="D92" s="11">
        <v>32.145000000000003</v>
      </c>
      <c r="E92" s="79">
        <v>1.34</v>
      </c>
      <c r="F92" s="23">
        <v>6.47</v>
      </c>
      <c r="G92" s="23">
        <v>7.8</v>
      </c>
      <c r="H92" s="23">
        <v>17.100000000000001</v>
      </c>
      <c r="I92" s="79">
        <v>1.3</v>
      </c>
      <c r="J92" s="79">
        <v>1.02</v>
      </c>
      <c r="K92" s="24">
        <v>2.3199999999999998</v>
      </c>
      <c r="L92" s="25">
        <v>55.94</v>
      </c>
    </row>
    <row r="93" spans="1:12" x14ac:dyDescent="0.25">
      <c r="A93" s="9" t="s">
        <v>23</v>
      </c>
      <c r="B93" s="10">
        <v>97</v>
      </c>
      <c r="C93" s="12">
        <v>13</v>
      </c>
      <c r="D93" s="11">
        <v>44.042000000000002</v>
      </c>
      <c r="E93" s="23">
        <v>1.91</v>
      </c>
      <c r="F93" s="23">
        <v>8</v>
      </c>
      <c r="G93" s="23">
        <v>9.9</v>
      </c>
      <c r="H93" s="23">
        <v>19.240000000000002</v>
      </c>
      <c r="I93" s="79">
        <v>2.42</v>
      </c>
      <c r="J93" s="23">
        <v>4.92</v>
      </c>
      <c r="K93" s="24">
        <v>7.34</v>
      </c>
      <c r="L93" s="25">
        <v>32.909999999999997</v>
      </c>
    </row>
    <row r="94" spans="1:12" x14ac:dyDescent="0.25">
      <c r="A94" s="9" t="s">
        <v>23</v>
      </c>
      <c r="B94" s="10">
        <v>97</v>
      </c>
      <c r="C94" s="12">
        <v>11</v>
      </c>
      <c r="D94" s="11">
        <v>70.012</v>
      </c>
      <c r="E94" s="79">
        <v>0.77</v>
      </c>
      <c r="F94" s="23">
        <v>8.17</v>
      </c>
      <c r="G94" s="23">
        <v>8.93</v>
      </c>
      <c r="H94" s="23">
        <v>8.5399999999999991</v>
      </c>
      <c r="I94" s="79">
        <v>0.61</v>
      </c>
      <c r="J94" s="79">
        <v>1.04</v>
      </c>
      <c r="K94" s="24">
        <v>1.64</v>
      </c>
      <c r="L94" s="25">
        <v>36.879999999999995</v>
      </c>
    </row>
    <row r="95" spans="1:12" x14ac:dyDescent="0.25">
      <c r="A95" s="9" t="s">
        <v>23</v>
      </c>
      <c r="B95" s="10">
        <v>97</v>
      </c>
      <c r="C95" s="12">
        <v>9</v>
      </c>
      <c r="D95" s="11">
        <v>91.241</v>
      </c>
      <c r="E95" s="79">
        <v>1.34</v>
      </c>
      <c r="F95" s="23">
        <v>9.5299999999999994</v>
      </c>
      <c r="G95" s="23">
        <v>10.86</v>
      </c>
      <c r="H95" s="23">
        <v>12.28</v>
      </c>
      <c r="I95" s="79">
        <v>1.04</v>
      </c>
      <c r="J95" s="23">
        <v>3.07</v>
      </c>
      <c r="K95" s="24">
        <v>4.1099999999999994</v>
      </c>
      <c r="L95" s="25">
        <v>25.21</v>
      </c>
    </row>
    <row r="96" spans="1:12" x14ac:dyDescent="0.25">
      <c r="A96" s="9" t="s">
        <v>23</v>
      </c>
      <c r="B96" s="10">
        <v>97</v>
      </c>
      <c r="C96" s="12">
        <v>5</v>
      </c>
      <c r="D96" s="11">
        <v>135.91999999999999</v>
      </c>
      <c r="E96" s="23">
        <v>1.72</v>
      </c>
      <c r="F96" s="23">
        <v>11.06</v>
      </c>
      <c r="G96" s="23">
        <v>12.77</v>
      </c>
      <c r="H96" s="23">
        <v>13.42</v>
      </c>
      <c r="I96" s="23">
        <v>2.8499999999999996</v>
      </c>
      <c r="J96" s="23">
        <v>9.93</v>
      </c>
      <c r="K96" s="24">
        <v>12.77</v>
      </c>
      <c r="L96" s="25">
        <v>22.28</v>
      </c>
    </row>
    <row r="97" spans="1:12" ht="15.75" thickBot="1" x14ac:dyDescent="0.3">
      <c r="A97" s="13" t="s">
        <v>23</v>
      </c>
      <c r="B97" s="14">
        <v>97</v>
      </c>
      <c r="C97" s="15">
        <v>3</v>
      </c>
      <c r="D97" s="16">
        <v>149.874</v>
      </c>
      <c r="E97" s="80">
        <v>1.1499999999999999</v>
      </c>
      <c r="F97" s="26">
        <v>10.72</v>
      </c>
      <c r="G97" s="26">
        <v>11.86</v>
      </c>
      <c r="H97" s="26">
        <v>9.64</v>
      </c>
      <c r="I97" s="80">
        <v>2.3299999999999996</v>
      </c>
      <c r="J97" s="26">
        <v>15.91</v>
      </c>
      <c r="K97" s="27">
        <v>18.240000000000002</v>
      </c>
      <c r="L97" s="28">
        <v>12.77</v>
      </c>
    </row>
    <row r="98" spans="1:12" x14ac:dyDescent="0.25">
      <c r="A98" s="63" t="s">
        <v>24</v>
      </c>
      <c r="B98" s="37">
        <v>101</v>
      </c>
      <c r="C98" s="64">
        <v>23</v>
      </c>
      <c r="D98" s="65">
        <v>5.0590000000000002</v>
      </c>
      <c r="E98" s="81">
        <v>0.85</v>
      </c>
      <c r="F98" s="40">
        <v>3.42</v>
      </c>
      <c r="G98" s="40">
        <v>4.26</v>
      </c>
      <c r="H98" s="40">
        <v>19.73</v>
      </c>
      <c r="I98" s="81">
        <v>2.3499999999999996</v>
      </c>
      <c r="J98" s="40">
        <v>4.0599999999999996</v>
      </c>
      <c r="K98" s="29">
        <v>6.3999999999999995</v>
      </c>
      <c r="L98" s="30">
        <v>36.61</v>
      </c>
    </row>
    <row r="99" spans="1:12" x14ac:dyDescent="0.25">
      <c r="A99" s="9" t="s">
        <v>24</v>
      </c>
      <c r="B99" s="10">
        <v>101</v>
      </c>
      <c r="C99" s="33">
        <v>20</v>
      </c>
      <c r="D99" s="17">
        <v>11.539</v>
      </c>
      <c r="E99" s="79">
        <v>1.01</v>
      </c>
      <c r="F99" s="23">
        <v>4.2799999999999994</v>
      </c>
      <c r="G99" s="23">
        <v>5.29</v>
      </c>
      <c r="H99" s="23">
        <v>19.100000000000001</v>
      </c>
      <c r="I99" s="23">
        <v>5.0999999999999996</v>
      </c>
      <c r="J99" s="23">
        <v>13.049999999999999</v>
      </c>
      <c r="K99" s="24">
        <v>18.150000000000002</v>
      </c>
      <c r="L99" s="25">
        <v>28.07</v>
      </c>
    </row>
    <row r="100" spans="1:12" x14ac:dyDescent="0.25">
      <c r="A100" s="9" t="s">
        <v>24</v>
      </c>
      <c r="B100" s="10">
        <v>101</v>
      </c>
      <c r="C100" s="33">
        <v>15</v>
      </c>
      <c r="D100" s="17">
        <v>30.216999999999999</v>
      </c>
      <c r="E100" s="79">
        <v>0.34</v>
      </c>
      <c r="F100" s="23">
        <v>6.67</v>
      </c>
      <c r="G100" s="23">
        <v>7.01</v>
      </c>
      <c r="H100" s="23">
        <v>4.8</v>
      </c>
      <c r="I100" s="79">
        <v>0.92</v>
      </c>
      <c r="J100" s="23">
        <v>5.31</v>
      </c>
      <c r="K100" s="24">
        <v>6.2299999999999995</v>
      </c>
      <c r="L100" s="25">
        <v>14.74</v>
      </c>
    </row>
    <row r="101" spans="1:12" x14ac:dyDescent="0.25">
      <c r="A101" s="9" t="s">
        <v>24</v>
      </c>
      <c r="B101" s="10">
        <v>101</v>
      </c>
      <c r="C101" s="33">
        <v>13</v>
      </c>
      <c r="D101" s="17">
        <v>44.02</v>
      </c>
      <c r="E101" s="23">
        <v>1.52</v>
      </c>
      <c r="F101" s="23">
        <v>9.24</v>
      </c>
      <c r="G101" s="23">
        <v>10.75</v>
      </c>
      <c r="H101" s="23">
        <v>14.08</v>
      </c>
      <c r="I101" s="23">
        <v>7.13</v>
      </c>
      <c r="J101" s="23">
        <v>5.14</v>
      </c>
      <c r="K101" s="24">
        <v>12.27</v>
      </c>
      <c r="L101" s="25">
        <v>58.15</v>
      </c>
    </row>
    <row r="102" spans="1:12" x14ac:dyDescent="0.25">
      <c r="A102" s="9" t="s">
        <v>24</v>
      </c>
      <c r="B102" s="10">
        <v>101</v>
      </c>
      <c r="C102" s="33">
        <v>11</v>
      </c>
      <c r="D102" s="17">
        <v>65.861000000000004</v>
      </c>
      <c r="E102" s="79">
        <v>0.51</v>
      </c>
      <c r="F102" s="23">
        <v>10.26</v>
      </c>
      <c r="G102" s="23">
        <v>10.77</v>
      </c>
      <c r="H102" s="23">
        <v>4.6899999999999995</v>
      </c>
      <c r="I102" s="79">
        <v>1.02</v>
      </c>
      <c r="J102" s="23">
        <v>7.9799999999999995</v>
      </c>
      <c r="K102" s="24">
        <v>9</v>
      </c>
      <c r="L102" s="25">
        <v>11.33</v>
      </c>
    </row>
    <row r="103" spans="1:12" x14ac:dyDescent="0.25">
      <c r="A103" s="9" t="s">
        <v>24</v>
      </c>
      <c r="B103" s="10">
        <v>101</v>
      </c>
      <c r="C103" s="33">
        <v>9</v>
      </c>
      <c r="D103" s="17">
        <v>85.528999999999996</v>
      </c>
      <c r="E103" s="23">
        <v>2.69</v>
      </c>
      <c r="F103" s="23">
        <v>16.59</v>
      </c>
      <c r="G103" s="23">
        <v>19.28</v>
      </c>
      <c r="H103" s="23">
        <v>13.959999999999999</v>
      </c>
      <c r="I103" s="23">
        <v>4.59</v>
      </c>
      <c r="J103" s="23">
        <v>22.17</v>
      </c>
      <c r="K103" s="24">
        <v>26.76</v>
      </c>
      <c r="L103" s="25">
        <v>17.14</v>
      </c>
    </row>
    <row r="104" spans="1:12" x14ac:dyDescent="0.25">
      <c r="A104" s="9" t="s">
        <v>24</v>
      </c>
      <c r="B104" s="10">
        <v>101</v>
      </c>
      <c r="C104" s="33">
        <v>5</v>
      </c>
      <c r="D104" s="17">
        <v>127.92100000000001</v>
      </c>
      <c r="E104" s="79">
        <v>1.01</v>
      </c>
      <c r="F104" s="23">
        <v>9.92</v>
      </c>
      <c r="G104" s="23">
        <v>10.93</v>
      </c>
      <c r="H104" s="23">
        <v>9.24</v>
      </c>
      <c r="I104" s="23">
        <v>3.4699999999999998</v>
      </c>
      <c r="J104" s="23">
        <v>10.84</v>
      </c>
      <c r="K104" s="24">
        <v>14.31</v>
      </c>
      <c r="L104" s="25">
        <v>24.220000000000002</v>
      </c>
    </row>
    <row r="105" spans="1:12" ht="15.75" thickBot="1" x14ac:dyDescent="0.3">
      <c r="A105" s="13" t="s">
        <v>24</v>
      </c>
      <c r="B105" s="14">
        <v>101</v>
      </c>
      <c r="C105" s="19">
        <v>3</v>
      </c>
      <c r="D105" s="18">
        <v>150.791</v>
      </c>
      <c r="E105" s="80">
        <v>0.17</v>
      </c>
      <c r="F105" s="26">
        <v>8.2099999999999991</v>
      </c>
      <c r="G105" s="26">
        <v>8.379999999999999</v>
      </c>
      <c r="H105" s="26">
        <v>2.0099999999999998</v>
      </c>
      <c r="I105" s="80">
        <v>1.1300000000000001</v>
      </c>
      <c r="J105" s="26">
        <v>9.9700000000000006</v>
      </c>
      <c r="K105" s="27">
        <v>11.09</v>
      </c>
      <c r="L105" s="28">
        <v>10.11</v>
      </c>
    </row>
    <row r="106" spans="1:12" x14ac:dyDescent="0.25">
      <c r="A106" s="36" t="s">
        <v>25</v>
      </c>
      <c r="B106" s="37">
        <v>149</v>
      </c>
      <c r="C106" s="64">
        <v>23</v>
      </c>
      <c r="D106" s="39">
        <v>5.4649999999999999</v>
      </c>
      <c r="E106" s="81">
        <v>0.68</v>
      </c>
      <c r="F106" s="40">
        <v>22.060000000000002</v>
      </c>
      <c r="G106" s="40">
        <v>22.73</v>
      </c>
      <c r="H106" s="40">
        <v>2.96</v>
      </c>
      <c r="I106" s="81">
        <v>1.02</v>
      </c>
      <c r="J106" s="40">
        <v>3.3499999999999996</v>
      </c>
      <c r="K106" s="29">
        <v>4.37</v>
      </c>
      <c r="L106" s="30">
        <v>23.360000000000003</v>
      </c>
    </row>
    <row r="107" spans="1:12" x14ac:dyDescent="0.25">
      <c r="A107" s="2" t="s">
        <v>25</v>
      </c>
      <c r="B107" s="10">
        <v>149</v>
      </c>
      <c r="C107" s="12">
        <v>20</v>
      </c>
      <c r="D107" s="11">
        <v>7.0259999999999998</v>
      </c>
      <c r="E107" s="79">
        <v>0.68</v>
      </c>
      <c r="F107" s="23">
        <v>24.62</v>
      </c>
      <c r="G107" s="23">
        <v>25.290000000000003</v>
      </c>
      <c r="H107" s="23">
        <v>2.6599999999999997</v>
      </c>
      <c r="I107" s="79">
        <v>1.94</v>
      </c>
      <c r="J107" s="23">
        <v>5.85</v>
      </c>
      <c r="K107" s="24">
        <v>7.79</v>
      </c>
      <c r="L107" s="25">
        <v>24.87</v>
      </c>
    </row>
    <row r="108" spans="1:12" x14ac:dyDescent="0.25">
      <c r="A108" s="2" t="s">
        <v>25</v>
      </c>
      <c r="B108" s="10">
        <v>149</v>
      </c>
      <c r="C108" s="12">
        <v>15</v>
      </c>
      <c r="D108" s="11">
        <v>19.007000000000001</v>
      </c>
      <c r="E108" s="23">
        <v>1.52</v>
      </c>
      <c r="F108" s="23">
        <v>20.180000000000003</v>
      </c>
      <c r="G108" s="23">
        <v>21.69</v>
      </c>
      <c r="H108" s="23">
        <v>6.9799999999999995</v>
      </c>
      <c r="I108" s="79">
        <v>1.94</v>
      </c>
      <c r="J108" s="23">
        <v>6.54</v>
      </c>
      <c r="K108" s="24">
        <v>8.48</v>
      </c>
      <c r="L108" s="25">
        <v>22.84</v>
      </c>
    </row>
    <row r="109" spans="1:12" x14ac:dyDescent="0.25">
      <c r="A109" s="2" t="s">
        <v>25</v>
      </c>
      <c r="B109" s="10">
        <v>149</v>
      </c>
      <c r="C109" s="12">
        <v>13</v>
      </c>
      <c r="D109" s="11">
        <v>27.1</v>
      </c>
      <c r="E109" s="79">
        <v>1.01</v>
      </c>
      <c r="F109" s="23">
        <v>12.48</v>
      </c>
      <c r="G109" s="23">
        <v>13.49</v>
      </c>
      <c r="H109" s="23">
        <v>7.4799999999999995</v>
      </c>
      <c r="I109" s="23">
        <v>2.86</v>
      </c>
      <c r="J109" s="79">
        <v>1.93</v>
      </c>
      <c r="K109" s="24">
        <v>4.79</v>
      </c>
      <c r="L109" s="25">
        <v>59.64</v>
      </c>
    </row>
    <row r="110" spans="1:12" x14ac:dyDescent="0.25">
      <c r="A110" s="2" t="s">
        <v>25</v>
      </c>
      <c r="B110" s="10">
        <v>149</v>
      </c>
      <c r="C110" s="12">
        <v>11</v>
      </c>
      <c r="D110" s="11">
        <v>41.64</v>
      </c>
      <c r="E110" s="23">
        <v>1.85</v>
      </c>
      <c r="F110" s="23">
        <v>15.9</v>
      </c>
      <c r="G110" s="23">
        <v>17.75</v>
      </c>
      <c r="H110" s="23">
        <v>10.42</v>
      </c>
      <c r="I110" s="23">
        <v>5.2</v>
      </c>
      <c r="J110" s="23">
        <v>4.0699999999999994</v>
      </c>
      <c r="K110" s="24">
        <v>9.26</v>
      </c>
      <c r="L110" s="25">
        <v>56.1</v>
      </c>
    </row>
    <row r="111" spans="1:12" x14ac:dyDescent="0.25">
      <c r="A111" s="2" t="s">
        <v>25</v>
      </c>
      <c r="B111" s="10">
        <v>149</v>
      </c>
      <c r="C111" s="12">
        <v>9</v>
      </c>
      <c r="D111" s="11">
        <v>55.951999999999998</v>
      </c>
      <c r="E111" s="23">
        <v>12.78</v>
      </c>
      <c r="F111" s="23">
        <v>1.71</v>
      </c>
      <c r="G111" s="23">
        <v>14.49</v>
      </c>
      <c r="H111" s="23">
        <v>88.2</v>
      </c>
      <c r="I111" s="23">
        <v>6.12</v>
      </c>
      <c r="J111" s="23">
        <v>5.71</v>
      </c>
      <c r="K111" s="24">
        <v>11.82</v>
      </c>
      <c r="L111" s="25">
        <v>51.73</v>
      </c>
    </row>
    <row r="112" spans="1:12" ht="15.75" customHeight="1" x14ac:dyDescent="0.25">
      <c r="A112" s="2" t="s">
        <v>25</v>
      </c>
      <c r="B112" s="10">
        <v>149</v>
      </c>
      <c r="C112" s="12">
        <v>7</v>
      </c>
      <c r="D112" s="11">
        <v>68.915999999999997</v>
      </c>
      <c r="E112" s="79">
        <v>1.35</v>
      </c>
      <c r="F112" s="23">
        <v>15.049999999999999</v>
      </c>
      <c r="G112" s="23">
        <v>16.39</v>
      </c>
      <c r="H112" s="23">
        <v>8.2099999999999991</v>
      </c>
      <c r="I112" s="23">
        <v>2.96</v>
      </c>
      <c r="J112" s="23">
        <v>35.6</v>
      </c>
      <c r="K112" s="24">
        <v>38.559999999999995</v>
      </c>
      <c r="L112" s="25">
        <v>7.67</v>
      </c>
    </row>
    <row r="113" spans="1:12" x14ac:dyDescent="0.25">
      <c r="A113" s="2" t="s">
        <v>25</v>
      </c>
      <c r="B113" s="10">
        <v>149</v>
      </c>
      <c r="C113" s="12">
        <v>5</v>
      </c>
      <c r="D113" s="11">
        <v>82.468999999999994</v>
      </c>
      <c r="E113" s="79">
        <v>1.35</v>
      </c>
      <c r="F113" s="23">
        <v>11.459999999999999</v>
      </c>
      <c r="G113" s="23">
        <v>12.799999999999999</v>
      </c>
      <c r="H113" s="23">
        <v>10.51</v>
      </c>
      <c r="I113" s="23">
        <v>2.96</v>
      </c>
      <c r="J113" s="23">
        <v>4.24</v>
      </c>
      <c r="K113" s="24">
        <v>7.2</v>
      </c>
      <c r="L113" s="25">
        <v>41.08</v>
      </c>
    </row>
    <row r="114" spans="1:12" ht="15.75" thickBot="1" x14ac:dyDescent="0.3">
      <c r="A114" s="5" t="s">
        <v>25</v>
      </c>
      <c r="B114" s="14">
        <v>149</v>
      </c>
      <c r="C114" s="15">
        <v>3</v>
      </c>
      <c r="D114" s="16">
        <v>124.3</v>
      </c>
      <c r="E114" s="80">
        <v>0.34</v>
      </c>
      <c r="F114" s="26">
        <v>8.5499999999999989</v>
      </c>
      <c r="G114" s="26">
        <v>8.89</v>
      </c>
      <c r="H114" s="26">
        <v>3.7899999999999996</v>
      </c>
      <c r="I114" s="80">
        <v>1.02</v>
      </c>
      <c r="J114" s="26">
        <v>2.96</v>
      </c>
      <c r="K114" s="27">
        <v>3.98</v>
      </c>
      <c r="L114" s="28">
        <v>25.66</v>
      </c>
    </row>
    <row r="115" spans="1:12" x14ac:dyDescent="0.25">
      <c r="A115" s="36" t="s">
        <v>26</v>
      </c>
      <c r="B115" s="37">
        <v>152</v>
      </c>
      <c r="C115" s="38">
        <v>23</v>
      </c>
      <c r="D115" s="39">
        <v>5.101</v>
      </c>
      <c r="E115" s="81">
        <v>1.01</v>
      </c>
      <c r="F115" s="40">
        <v>2.9099999999999997</v>
      </c>
      <c r="G115" s="40">
        <v>3.92</v>
      </c>
      <c r="H115" s="40">
        <v>25.770000000000003</v>
      </c>
      <c r="I115" s="81">
        <v>2.4499999999999997</v>
      </c>
      <c r="J115" s="40">
        <v>51</v>
      </c>
      <c r="K115" s="29">
        <v>53.44</v>
      </c>
      <c r="L115" s="30">
        <v>4.58</v>
      </c>
    </row>
    <row r="116" spans="1:12" x14ac:dyDescent="0.25">
      <c r="A116" s="2" t="s">
        <v>26</v>
      </c>
      <c r="B116" s="10">
        <v>152</v>
      </c>
      <c r="C116" s="12">
        <v>21</v>
      </c>
      <c r="D116" s="11">
        <v>15.303000000000001</v>
      </c>
      <c r="E116" s="79">
        <v>0.17</v>
      </c>
      <c r="F116" s="23">
        <v>4.62</v>
      </c>
      <c r="G116" s="23">
        <v>4.79</v>
      </c>
      <c r="H116" s="23">
        <v>3.5199999999999996</v>
      </c>
      <c r="I116" s="79">
        <v>2.1399999999999997</v>
      </c>
      <c r="J116" s="23">
        <v>6.7799999999999994</v>
      </c>
      <c r="K116" s="24">
        <v>8.92</v>
      </c>
      <c r="L116" s="25">
        <v>24.01</v>
      </c>
    </row>
    <row r="117" spans="1:12" x14ac:dyDescent="0.25">
      <c r="A117" s="2" t="s">
        <v>26</v>
      </c>
      <c r="B117" s="10">
        <v>152</v>
      </c>
      <c r="C117" s="12">
        <v>17</v>
      </c>
      <c r="D117" s="11">
        <v>35.323</v>
      </c>
      <c r="E117" s="79">
        <v>0.51</v>
      </c>
      <c r="F117" s="23">
        <v>4.96</v>
      </c>
      <c r="G117" s="23">
        <v>5.47</v>
      </c>
      <c r="H117" s="23">
        <v>9.24</v>
      </c>
      <c r="I117" s="79">
        <v>1.23</v>
      </c>
      <c r="J117" s="23">
        <v>5.85</v>
      </c>
      <c r="K117" s="24">
        <v>7.0699999999999994</v>
      </c>
      <c r="L117" s="25">
        <v>17.290000000000003</v>
      </c>
    </row>
    <row r="118" spans="1:12" x14ac:dyDescent="0.25">
      <c r="A118" s="2" t="s">
        <v>26</v>
      </c>
      <c r="B118" s="10">
        <v>152</v>
      </c>
      <c r="C118" s="12">
        <v>14</v>
      </c>
      <c r="D118" s="11">
        <v>55.305999999999997</v>
      </c>
      <c r="E118" s="79">
        <v>0.68</v>
      </c>
      <c r="F118" s="23">
        <v>4.96</v>
      </c>
      <c r="G118" s="23">
        <v>5.63</v>
      </c>
      <c r="H118" s="23">
        <v>11.95</v>
      </c>
      <c r="I118" s="79">
        <v>1.23</v>
      </c>
      <c r="J118" s="23">
        <v>2.2699999999999996</v>
      </c>
      <c r="K118" s="24">
        <v>3.5</v>
      </c>
      <c r="L118" s="25">
        <v>35.019999999999996</v>
      </c>
    </row>
    <row r="119" spans="1:12" x14ac:dyDescent="0.25">
      <c r="A119" s="2" t="s">
        <v>26</v>
      </c>
      <c r="B119" s="10">
        <v>152</v>
      </c>
      <c r="C119" s="12">
        <v>9</v>
      </c>
      <c r="D119" s="11">
        <v>75.373999999999995</v>
      </c>
      <c r="E119" s="23">
        <v>2.0199999999999996</v>
      </c>
      <c r="F119" s="23">
        <v>7.01</v>
      </c>
      <c r="G119" s="23">
        <v>9.0299999999999994</v>
      </c>
      <c r="H119" s="23">
        <v>22.35</v>
      </c>
      <c r="I119" s="23">
        <v>6.83</v>
      </c>
      <c r="J119" s="23">
        <v>4.6099999999999994</v>
      </c>
      <c r="K119" s="24">
        <v>11.44</v>
      </c>
      <c r="L119" s="25">
        <v>59.71</v>
      </c>
    </row>
    <row r="120" spans="1:12" x14ac:dyDescent="0.25">
      <c r="A120" s="2" t="s">
        <v>26</v>
      </c>
      <c r="B120" s="10">
        <v>152</v>
      </c>
      <c r="C120" s="12">
        <v>6</v>
      </c>
      <c r="D120" s="11">
        <v>125.90600000000001</v>
      </c>
      <c r="E120" s="23">
        <v>2.5299999999999998</v>
      </c>
      <c r="F120" s="23">
        <v>16.420000000000002</v>
      </c>
      <c r="G120" s="23">
        <v>18.940000000000001</v>
      </c>
      <c r="H120" s="23">
        <v>13.32</v>
      </c>
      <c r="I120" s="79">
        <v>2.3499999999999996</v>
      </c>
      <c r="J120" s="23">
        <v>13.42</v>
      </c>
      <c r="K120" s="24">
        <v>15.77</v>
      </c>
      <c r="L120" s="25">
        <v>14.87</v>
      </c>
    </row>
    <row r="121" spans="1:12" x14ac:dyDescent="0.25">
      <c r="A121" s="2" t="s">
        <v>26</v>
      </c>
      <c r="B121" s="10">
        <v>152</v>
      </c>
      <c r="C121" s="12">
        <v>3</v>
      </c>
      <c r="D121" s="11">
        <v>299.286</v>
      </c>
      <c r="E121" s="23">
        <v>2.69</v>
      </c>
      <c r="F121" s="79">
        <v>0.35000000000000003</v>
      </c>
      <c r="G121" s="23">
        <v>3.0399999999999996</v>
      </c>
      <c r="H121" s="23">
        <v>88.72</v>
      </c>
      <c r="I121" s="23">
        <v>5.91</v>
      </c>
      <c r="J121" s="79">
        <v>0.48</v>
      </c>
      <c r="K121" s="24">
        <v>6.39</v>
      </c>
      <c r="L121" s="25">
        <v>92.51</v>
      </c>
    </row>
    <row r="122" spans="1:12" ht="15.75" thickBot="1" x14ac:dyDescent="0.3">
      <c r="A122" s="5" t="s">
        <v>26</v>
      </c>
      <c r="B122" s="14">
        <v>152</v>
      </c>
      <c r="C122" s="15">
        <v>1</v>
      </c>
      <c r="D122" s="16">
        <v>500.68</v>
      </c>
      <c r="E122" s="80">
        <v>0</v>
      </c>
      <c r="F122" s="26">
        <v>2.4</v>
      </c>
      <c r="G122" s="26">
        <v>2.4</v>
      </c>
      <c r="H122" s="26">
        <v>0</v>
      </c>
      <c r="I122" s="26">
        <v>2.86</v>
      </c>
      <c r="J122" s="26">
        <v>5.67</v>
      </c>
      <c r="K122" s="27">
        <v>8.52</v>
      </c>
      <c r="L122" s="28">
        <v>33.479999999999997</v>
      </c>
    </row>
    <row r="123" spans="1:12" x14ac:dyDescent="0.25">
      <c r="A123" s="36" t="s">
        <v>27</v>
      </c>
      <c r="B123" s="37">
        <v>158</v>
      </c>
      <c r="C123" s="38">
        <v>23</v>
      </c>
      <c r="D123" s="39">
        <v>6.6079999999999997</v>
      </c>
      <c r="E123" s="40">
        <v>3.53</v>
      </c>
      <c r="F123" s="40">
        <v>3.67</v>
      </c>
      <c r="G123" s="40">
        <v>7.2</v>
      </c>
      <c r="H123" s="40">
        <v>49.04</v>
      </c>
      <c r="I123" s="40">
        <v>3.0399999999999996</v>
      </c>
      <c r="J123" s="40">
        <v>3.98</v>
      </c>
      <c r="K123" s="29">
        <v>7.01</v>
      </c>
      <c r="L123" s="30">
        <v>43.309999999999995</v>
      </c>
    </row>
    <row r="124" spans="1:12" x14ac:dyDescent="0.25">
      <c r="A124" s="2" t="s">
        <v>27</v>
      </c>
      <c r="B124" s="10">
        <v>158</v>
      </c>
      <c r="C124" s="12">
        <v>19</v>
      </c>
      <c r="D124" s="11">
        <v>26.919</v>
      </c>
      <c r="E124" s="23">
        <v>3.6999999999999997</v>
      </c>
      <c r="F124" s="23">
        <v>2.6399999999999997</v>
      </c>
      <c r="G124" s="23">
        <v>6.34</v>
      </c>
      <c r="H124" s="23">
        <v>58.41</v>
      </c>
      <c r="I124" s="23">
        <v>7.3199999999999994</v>
      </c>
      <c r="J124" s="23">
        <v>3.6599999999999997</v>
      </c>
      <c r="K124" s="24">
        <v>10.97</v>
      </c>
      <c r="L124" s="25">
        <v>66.680000000000007</v>
      </c>
    </row>
    <row r="125" spans="1:12" x14ac:dyDescent="0.25">
      <c r="A125" s="2" t="s">
        <v>27</v>
      </c>
      <c r="B125" s="10">
        <v>158</v>
      </c>
      <c r="C125" s="12">
        <v>15</v>
      </c>
      <c r="D125" s="11">
        <v>60.055999999999997</v>
      </c>
      <c r="E125" s="79">
        <v>0.51</v>
      </c>
      <c r="F125" s="23">
        <v>5.2299999999999995</v>
      </c>
      <c r="G125" s="23">
        <v>5.7299999999999995</v>
      </c>
      <c r="H125" s="23">
        <v>8.81</v>
      </c>
      <c r="I125" s="79">
        <v>0.19</v>
      </c>
      <c r="J125" s="23">
        <v>2.9</v>
      </c>
      <c r="K125" s="24">
        <v>3.0799999999999996</v>
      </c>
      <c r="L125" s="25">
        <v>5.96</v>
      </c>
    </row>
    <row r="126" spans="1:12" x14ac:dyDescent="0.25">
      <c r="A126" s="2" t="s">
        <v>27</v>
      </c>
      <c r="B126" s="10">
        <v>158</v>
      </c>
      <c r="C126" s="12">
        <v>13</v>
      </c>
      <c r="D126" s="11">
        <v>92.454999999999998</v>
      </c>
      <c r="E126" s="23">
        <v>5.21</v>
      </c>
      <c r="F126" s="23">
        <v>1.77</v>
      </c>
      <c r="G126" s="23">
        <v>6.9799999999999995</v>
      </c>
      <c r="H126" s="23">
        <v>74.650000000000006</v>
      </c>
      <c r="I126" s="23">
        <v>4.26</v>
      </c>
      <c r="J126" s="23">
        <v>2.65</v>
      </c>
      <c r="K126" s="24">
        <v>6.8999999999999995</v>
      </c>
      <c r="L126" s="25">
        <v>61.72</v>
      </c>
    </row>
    <row r="127" spans="1:12" x14ac:dyDescent="0.25">
      <c r="A127" s="2" t="s">
        <v>27</v>
      </c>
      <c r="B127" s="10">
        <v>158</v>
      </c>
      <c r="C127" s="12">
        <v>11</v>
      </c>
      <c r="D127" s="11">
        <v>121.101</v>
      </c>
      <c r="E127" s="23">
        <v>1.52</v>
      </c>
      <c r="F127" s="23">
        <v>6.6099999999999994</v>
      </c>
      <c r="G127" s="23">
        <v>8.1199999999999992</v>
      </c>
      <c r="H127" s="23">
        <v>18.64</v>
      </c>
      <c r="I127" s="79">
        <v>0.39</v>
      </c>
      <c r="J127" s="23">
        <v>2.17</v>
      </c>
      <c r="K127" s="24">
        <v>2.5599999999999996</v>
      </c>
      <c r="L127" s="25">
        <v>15.18</v>
      </c>
    </row>
    <row r="128" spans="1:12" x14ac:dyDescent="0.25">
      <c r="A128" s="2" t="s">
        <v>27</v>
      </c>
      <c r="B128" s="10">
        <v>158</v>
      </c>
      <c r="C128" s="12">
        <v>9</v>
      </c>
      <c r="D128" s="11">
        <v>135.453</v>
      </c>
      <c r="E128" s="23">
        <v>1.52</v>
      </c>
      <c r="F128" s="23">
        <v>6.26</v>
      </c>
      <c r="G128" s="23">
        <v>7.7799999999999994</v>
      </c>
      <c r="H128" s="23">
        <v>19.470000000000002</v>
      </c>
      <c r="I128" s="79">
        <v>1.1000000000000001</v>
      </c>
      <c r="J128" s="23">
        <v>1.62</v>
      </c>
      <c r="K128" s="24">
        <v>2.7199999999999998</v>
      </c>
      <c r="L128" s="25">
        <v>40.479999999999997</v>
      </c>
    </row>
    <row r="129" spans="1:12" x14ac:dyDescent="0.25">
      <c r="A129" s="2" t="s">
        <v>27</v>
      </c>
      <c r="B129" s="10">
        <v>158</v>
      </c>
      <c r="C129" s="12">
        <v>7</v>
      </c>
      <c r="D129" s="11">
        <v>150.922</v>
      </c>
      <c r="E129" s="23">
        <v>2.69</v>
      </c>
      <c r="F129" s="23">
        <v>6.7799999999999994</v>
      </c>
      <c r="G129" s="23">
        <v>9.4700000000000006</v>
      </c>
      <c r="H129" s="23">
        <v>28.41</v>
      </c>
      <c r="I129" s="23">
        <v>4.47</v>
      </c>
      <c r="J129" s="23">
        <v>6.39</v>
      </c>
      <c r="K129" s="24">
        <v>10.85</v>
      </c>
      <c r="L129" s="25">
        <v>41.14</v>
      </c>
    </row>
    <row r="130" spans="1:12" ht="15.75" thickBot="1" x14ac:dyDescent="0.3">
      <c r="A130" s="5" t="s">
        <v>27</v>
      </c>
      <c r="B130" s="14">
        <v>158</v>
      </c>
      <c r="C130" s="15">
        <v>5</v>
      </c>
      <c r="D130" s="16">
        <v>199.69900000000001</v>
      </c>
      <c r="E130" s="80">
        <v>1.01</v>
      </c>
      <c r="F130" s="26">
        <v>5.05</v>
      </c>
      <c r="G130" s="26">
        <v>6.06</v>
      </c>
      <c r="H130" s="26">
        <v>16.650000000000002</v>
      </c>
      <c r="I130" s="80">
        <v>2.0199999999999996</v>
      </c>
      <c r="J130" s="26">
        <v>6.46</v>
      </c>
      <c r="K130" s="27">
        <v>8.4700000000000006</v>
      </c>
      <c r="L130" s="28">
        <v>23.82</v>
      </c>
    </row>
    <row r="131" spans="1:12" x14ac:dyDescent="0.25">
      <c r="A131" s="36" t="s">
        <v>27</v>
      </c>
      <c r="B131" s="37">
        <v>197</v>
      </c>
      <c r="C131" s="38">
        <v>23</v>
      </c>
      <c r="D131" s="39">
        <v>8.6419999999999995</v>
      </c>
      <c r="E131" s="40">
        <v>2.36</v>
      </c>
      <c r="F131" s="40">
        <v>5.2299999999999995</v>
      </c>
      <c r="G131" s="40">
        <v>7.58</v>
      </c>
      <c r="H131" s="40">
        <v>31.060000000000002</v>
      </c>
      <c r="I131" s="40">
        <v>3.96</v>
      </c>
      <c r="J131" s="40">
        <v>10.24</v>
      </c>
      <c r="K131" s="29">
        <v>14.19</v>
      </c>
      <c r="L131" s="30">
        <v>27.87</v>
      </c>
    </row>
    <row r="132" spans="1:12" x14ac:dyDescent="0.25">
      <c r="A132" s="2" t="s">
        <v>27</v>
      </c>
      <c r="B132" s="10">
        <v>197</v>
      </c>
      <c r="C132" s="12">
        <v>20</v>
      </c>
      <c r="D132" s="11">
        <v>18.202999999999999</v>
      </c>
      <c r="E132" s="23">
        <v>2.86</v>
      </c>
      <c r="F132" s="23">
        <v>5.75</v>
      </c>
      <c r="G132" s="23">
        <v>8.6</v>
      </c>
      <c r="H132" s="23">
        <v>33.239999999999995</v>
      </c>
      <c r="I132" s="79">
        <v>0.8</v>
      </c>
      <c r="J132" s="23">
        <v>15.39</v>
      </c>
      <c r="K132" s="24">
        <v>16.180000000000003</v>
      </c>
      <c r="L132" s="25">
        <v>4.92</v>
      </c>
    </row>
    <row r="133" spans="1:12" x14ac:dyDescent="0.25">
      <c r="A133" s="2" t="s">
        <v>27</v>
      </c>
      <c r="B133" s="10">
        <v>197</v>
      </c>
      <c r="C133" s="12">
        <v>15</v>
      </c>
      <c r="D133" s="11">
        <v>44.152000000000001</v>
      </c>
      <c r="E133" s="23">
        <v>2.5299999999999998</v>
      </c>
      <c r="F133" s="23">
        <v>3.67</v>
      </c>
      <c r="G133" s="23">
        <v>6.1899999999999995</v>
      </c>
      <c r="H133" s="23">
        <v>40.729999999999997</v>
      </c>
      <c r="I133" s="79">
        <v>2.0199999999999996</v>
      </c>
      <c r="J133" s="79">
        <v>1.22</v>
      </c>
      <c r="K133" s="24">
        <v>3.2399999999999998</v>
      </c>
      <c r="L133" s="25">
        <v>62.36</v>
      </c>
    </row>
    <row r="134" spans="1:12" x14ac:dyDescent="0.25">
      <c r="A134" s="2" t="s">
        <v>27</v>
      </c>
      <c r="B134" s="10">
        <v>197</v>
      </c>
      <c r="C134" s="12">
        <v>13</v>
      </c>
      <c r="D134" s="11">
        <v>61.429000000000002</v>
      </c>
      <c r="E134" s="23">
        <v>3.1999999999999997</v>
      </c>
      <c r="F134" s="23">
        <v>3.67</v>
      </c>
      <c r="G134" s="23">
        <v>6.87</v>
      </c>
      <c r="H134" s="23">
        <v>46.54</v>
      </c>
      <c r="I134" s="79">
        <v>1.1000000000000001</v>
      </c>
      <c r="J134" s="23">
        <v>1.98</v>
      </c>
      <c r="K134" s="24">
        <v>3.0799999999999996</v>
      </c>
      <c r="L134" s="25">
        <v>35.75</v>
      </c>
    </row>
    <row r="135" spans="1:12" x14ac:dyDescent="0.25">
      <c r="A135" s="2" t="s">
        <v>27</v>
      </c>
      <c r="B135" s="10">
        <v>197</v>
      </c>
      <c r="C135" s="12">
        <v>11</v>
      </c>
      <c r="D135" s="11">
        <v>91.924000000000007</v>
      </c>
      <c r="E135" s="23">
        <v>2.86</v>
      </c>
      <c r="F135" s="23">
        <v>5.05</v>
      </c>
      <c r="G135" s="23">
        <v>7.91</v>
      </c>
      <c r="H135" s="23">
        <v>36.14</v>
      </c>
      <c r="I135" s="79">
        <v>1.21</v>
      </c>
      <c r="J135" s="23">
        <v>1.8</v>
      </c>
      <c r="K135" s="24">
        <v>3</v>
      </c>
      <c r="L135" s="25">
        <v>40.169999999999995</v>
      </c>
    </row>
    <row r="136" spans="1:12" x14ac:dyDescent="0.25">
      <c r="A136" s="2" t="s">
        <v>27</v>
      </c>
      <c r="B136" s="10">
        <v>197</v>
      </c>
      <c r="C136" s="12">
        <v>9</v>
      </c>
      <c r="D136" s="11">
        <v>120.872</v>
      </c>
      <c r="E136" s="23">
        <v>3.3699999999999997</v>
      </c>
      <c r="F136" s="23">
        <v>6.26</v>
      </c>
      <c r="G136" s="23">
        <v>9.6199999999999992</v>
      </c>
      <c r="H136" s="23">
        <v>34.949999999999996</v>
      </c>
      <c r="I136" s="79">
        <v>0.49</v>
      </c>
      <c r="J136" s="23">
        <v>6.59</v>
      </c>
      <c r="K136" s="24">
        <v>7.08</v>
      </c>
      <c r="L136" s="25">
        <v>6.92</v>
      </c>
    </row>
    <row r="137" spans="1:12" x14ac:dyDescent="0.25">
      <c r="A137" s="2" t="s">
        <v>27</v>
      </c>
      <c r="B137" s="10">
        <v>197</v>
      </c>
      <c r="C137" s="12">
        <v>7</v>
      </c>
      <c r="D137" s="11">
        <v>152.18600000000001</v>
      </c>
      <c r="E137" s="23">
        <v>3.3699999999999997</v>
      </c>
      <c r="F137" s="23">
        <v>6.6099999999999994</v>
      </c>
      <c r="G137" s="23">
        <v>9.9700000000000006</v>
      </c>
      <c r="H137" s="23">
        <v>33.739999999999995</v>
      </c>
      <c r="I137" s="79">
        <v>2.23</v>
      </c>
      <c r="J137" s="79">
        <v>0</v>
      </c>
      <c r="K137" s="24">
        <v>2.23</v>
      </c>
      <c r="L137" s="25">
        <v>100</v>
      </c>
    </row>
    <row r="138" spans="1:12" ht="15.75" thickBot="1" x14ac:dyDescent="0.3">
      <c r="A138" s="5" t="s">
        <v>27</v>
      </c>
      <c r="B138" s="14">
        <v>197</v>
      </c>
      <c r="C138" s="15">
        <v>3</v>
      </c>
      <c r="D138" s="16">
        <v>196.07</v>
      </c>
      <c r="E138" s="26">
        <v>2.86</v>
      </c>
      <c r="F138" s="26">
        <v>4.54</v>
      </c>
      <c r="G138" s="26">
        <v>7.39</v>
      </c>
      <c r="H138" s="26">
        <v>38.669999999999995</v>
      </c>
      <c r="I138" s="80">
        <v>1.1000000000000001</v>
      </c>
      <c r="J138" s="26">
        <v>44.68</v>
      </c>
      <c r="K138" s="27">
        <v>45.78</v>
      </c>
      <c r="L138" s="28">
        <v>2.4099999999999997</v>
      </c>
    </row>
    <row r="139" spans="1:12" x14ac:dyDescent="0.25">
      <c r="A139" s="36" t="s">
        <v>28</v>
      </c>
      <c r="B139" s="37">
        <v>208</v>
      </c>
      <c r="C139" s="39">
        <v>23</v>
      </c>
      <c r="D139" s="39">
        <v>5.9870000000000001</v>
      </c>
      <c r="E139" s="40">
        <v>4.37</v>
      </c>
      <c r="F139" s="81">
        <v>1.26</v>
      </c>
      <c r="G139" s="40">
        <v>5.63</v>
      </c>
      <c r="H139" s="40">
        <v>77.740000000000009</v>
      </c>
      <c r="I139" s="40">
        <v>3.4499999999999997</v>
      </c>
      <c r="J139" s="40">
        <v>1.78</v>
      </c>
      <c r="K139" s="29">
        <v>5.22</v>
      </c>
      <c r="L139" s="30">
        <v>65.960000000000008</v>
      </c>
    </row>
    <row r="140" spans="1:12" x14ac:dyDescent="0.25">
      <c r="A140" s="2" t="s">
        <v>28</v>
      </c>
      <c r="B140" s="10">
        <v>208</v>
      </c>
      <c r="C140" s="11">
        <v>19</v>
      </c>
      <c r="D140" s="11">
        <v>15.993</v>
      </c>
      <c r="E140" s="23">
        <v>5.55</v>
      </c>
      <c r="F140" s="79">
        <v>0.91</v>
      </c>
      <c r="G140" s="23">
        <v>6.46</v>
      </c>
      <c r="H140" s="23">
        <v>85.960000000000008</v>
      </c>
      <c r="I140" s="23">
        <v>4.0599999999999996</v>
      </c>
      <c r="J140" s="23">
        <v>1.62</v>
      </c>
      <c r="K140" s="24">
        <v>5.68</v>
      </c>
      <c r="L140" s="25">
        <v>71.48</v>
      </c>
    </row>
    <row r="141" spans="1:12" x14ac:dyDescent="0.25">
      <c r="A141" s="2" t="s">
        <v>28</v>
      </c>
      <c r="B141" s="10">
        <v>208</v>
      </c>
      <c r="C141" s="11">
        <v>15</v>
      </c>
      <c r="D141" s="11">
        <v>40.456000000000003</v>
      </c>
      <c r="E141" s="23">
        <v>3.03</v>
      </c>
      <c r="F141" s="23">
        <v>4.88</v>
      </c>
      <c r="G141" s="23">
        <v>7.91</v>
      </c>
      <c r="H141" s="23">
        <v>38.29</v>
      </c>
      <c r="I141" s="79">
        <v>1.41</v>
      </c>
      <c r="J141" s="79">
        <v>1.44</v>
      </c>
      <c r="K141" s="24">
        <v>2.84</v>
      </c>
      <c r="L141" s="25">
        <v>49.55</v>
      </c>
    </row>
    <row r="142" spans="1:12" x14ac:dyDescent="0.25">
      <c r="A142" s="2" t="s">
        <v>28</v>
      </c>
      <c r="B142" s="10">
        <v>208</v>
      </c>
      <c r="C142" s="11">
        <v>13</v>
      </c>
      <c r="D142" s="11">
        <v>56.423000000000002</v>
      </c>
      <c r="E142" s="23">
        <v>2.86</v>
      </c>
      <c r="F142" s="23">
        <v>4.88</v>
      </c>
      <c r="G142" s="23">
        <v>7.74</v>
      </c>
      <c r="H142" s="23">
        <v>36.949999999999996</v>
      </c>
      <c r="I142" s="79">
        <v>1.31</v>
      </c>
      <c r="J142" s="23">
        <v>4.38</v>
      </c>
      <c r="K142" s="24">
        <v>5.68</v>
      </c>
      <c r="L142" s="25">
        <v>22.970000000000002</v>
      </c>
    </row>
    <row r="143" spans="1:12" x14ac:dyDescent="0.25">
      <c r="A143" s="2" t="s">
        <v>28</v>
      </c>
      <c r="B143" s="10">
        <v>208</v>
      </c>
      <c r="C143" s="17">
        <v>11</v>
      </c>
      <c r="D143" s="11">
        <v>84.727999999999994</v>
      </c>
      <c r="E143" s="23">
        <v>4.04</v>
      </c>
      <c r="F143" s="23">
        <v>5.75</v>
      </c>
      <c r="G143" s="23">
        <v>9.7799999999999994</v>
      </c>
      <c r="H143" s="23">
        <v>41.269999999999996</v>
      </c>
      <c r="I143" s="23">
        <v>4.3599999999999994</v>
      </c>
      <c r="J143" s="23">
        <v>4.75</v>
      </c>
      <c r="K143" s="24">
        <v>9.11</v>
      </c>
      <c r="L143" s="25">
        <v>47.879999999999995</v>
      </c>
    </row>
    <row r="144" spans="1:12" x14ac:dyDescent="0.25">
      <c r="A144" s="2" t="s">
        <v>28</v>
      </c>
      <c r="B144" s="10">
        <v>208</v>
      </c>
      <c r="C144" s="11">
        <v>9</v>
      </c>
      <c r="D144" s="11">
        <v>110.755</v>
      </c>
      <c r="E144" s="23">
        <v>2.36</v>
      </c>
      <c r="F144" s="23">
        <v>5.75</v>
      </c>
      <c r="G144" s="23">
        <v>8.1</v>
      </c>
      <c r="H144" s="23">
        <v>29.080000000000002</v>
      </c>
      <c r="I144" s="79">
        <v>1.31</v>
      </c>
      <c r="J144" s="79">
        <v>0.7</v>
      </c>
      <c r="K144" s="24">
        <v>2.0099999999999998</v>
      </c>
      <c r="L144" s="25">
        <v>65.100000000000009</v>
      </c>
    </row>
    <row r="145" spans="1:12" x14ac:dyDescent="0.25">
      <c r="A145" s="2" t="s">
        <v>28</v>
      </c>
      <c r="B145" s="10">
        <v>208</v>
      </c>
      <c r="C145" s="11">
        <v>5</v>
      </c>
      <c r="D145" s="11">
        <v>165.262</v>
      </c>
      <c r="E145" s="23">
        <v>3.03</v>
      </c>
      <c r="F145" s="23">
        <v>6.7799999999999994</v>
      </c>
      <c r="G145" s="23">
        <v>9.81</v>
      </c>
      <c r="H145" s="23">
        <v>30.87</v>
      </c>
      <c r="I145" s="23">
        <v>3.65</v>
      </c>
      <c r="J145" s="23">
        <v>3.0999999999999996</v>
      </c>
      <c r="K145" s="24">
        <v>6.75</v>
      </c>
      <c r="L145" s="25">
        <v>54.089999999999996</v>
      </c>
    </row>
    <row r="146" spans="1:12" ht="15.75" thickBot="1" x14ac:dyDescent="0.3">
      <c r="A146" s="5" t="s">
        <v>28</v>
      </c>
      <c r="B146" s="14">
        <v>208</v>
      </c>
      <c r="C146" s="16">
        <v>3</v>
      </c>
      <c r="D146" s="16">
        <v>200.33600000000001</v>
      </c>
      <c r="E146" s="26">
        <v>4.21</v>
      </c>
      <c r="F146" s="26">
        <v>5.3999999999999995</v>
      </c>
      <c r="G146" s="26">
        <v>9.6</v>
      </c>
      <c r="H146" s="26">
        <v>43.79</v>
      </c>
      <c r="I146" s="26">
        <v>6.1</v>
      </c>
      <c r="J146" s="26">
        <v>7.02</v>
      </c>
      <c r="K146" s="27">
        <v>13.11</v>
      </c>
      <c r="L146" s="28">
        <v>46.489999999999995</v>
      </c>
    </row>
    <row r="147" spans="1:12" x14ac:dyDescent="0.25">
      <c r="A147" s="36" t="s">
        <v>29</v>
      </c>
      <c r="B147" s="37">
        <v>211</v>
      </c>
      <c r="C147" s="38">
        <v>23</v>
      </c>
      <c r="D147" s="39">
        <v>6.0469999999999997</v>
      </c>
      <c r="E147" s="40">
        <v>3.6999999999999997</v>
      </c>
      <c r="F147" s="40">
        <v>4.1899999999999995</v>
      </c>
      <c r="G147" s="40">
        <v>7.89</v>
      </c>
      <c r="H147" s="40">
        <v>46.9</v>
      </c>
      <c r="I147" s="81">
        <v>2.1199999999999997</v>
      </c>
      <c r="J147" s="40">
        <v>3.8099999999999996</v>
      </c>
      <c r="K147" s="29">
        <v>5.92</v>
      </c>
      <c r="L147" s="30">
        <v>35.79</v>
      </c>
    </row>
    <row r="148" spans="1:12" x14ac:dyDescent="0.25">
      <c r="A148" s="2" t="s">
        <v>29</v>
      </c>
      <c r="B148" s="10">
        <v>211</v>
      </c>
      <c r="C148" s="12">
        <v>20</v>
      </c>
      <c r="D148" s="11">
        <v>15.292</v>
      </c>
      <c r="E148" s="23">
        <v>2.5299999999999998</v>
      </c>
      <c r="F148" s="23">
        <v>4.54</v>
      </c>
      <c r="G148" s="23">
        <v>7.06</v>
      </c>
      <c r="H148" s="23">
        <v>35.75</v>
      </c>
      <c r="I148" s="79">
        <v>1.41</v>
      </c>
      <c r="J148" s="23">
        <v>9.6</v>
      </c>
      <c r="K148" s="24">
        <v>11</v>
      </c>
      <c r="L148" s="25">
        <v>12.79</v>
      </c>
    </row>
    <row r="149" spans="1:12" x14ac:dyDescent="0.25">
      <c r="A149" s="2" t="s">
        <v>29</v>
      </c>
      <c r="B149" s="10">
        <v>211</v>
      </c>
      <c r="C149" s="12">
        <v>16</v>
      </c>
      <c r="D149" s="11">
        <v>26.965</v>
      </c>
      <c r="E149" s="23">
        <v>3.53</v>
      </c>
      <c r="F149" s="23">
        <v>4.71</v>
      </c>
      <c r="G149" s="23">
        <v>8.24</v>
      </c>
      <c r="H149" s="23">
        <v>42.87</v>
      </c>
      <c r="I149" s="79">
        <v>2.3299999999999996</v>
      </c>
      <c r="J149" s="23">
        <v>5.4799999999999995</v>
      </c>
      <c r="K149" s="24">
        <v>7.81</v>
      </c>
      <c r="L149" s="25">
        <v>29.770000000000003</v>
      </c>
    </row>
    <row r="150" spans="1:12" x14ac:dyDescent="0.25">
      <c r="A150" s="2" t="s">
        <v>29</v>
      </c>
      <c r="B150" s="10">
        <v>211</v>
      </c>
      <c r="C150" s="12">
        <v>13</v>
      </c>
      <c r="D150" s="11">
        <v>58.459000000000003</v>
      </c>
      <c r="E150" s="23">
        <v>4.04</v>
      </c>
      <c r="F150" s="23">
        <v>5.2299999999999995</v>
      </c>
      <c r="G150" s="23">
        <v>9.26</v>
      </c>
      <c r="H150" s="23">
        <v>43.58</v>
      </c>
      <c r="I150" s="79">
        <v>1.72</v>
      </c>
      <c r="J150" s="23">
        <v>5.24</v>
      </c>
      <c r="K150" s="24">
        <v>6.95</v>
      </c>
      <c r="L150" s="25">
        <v>24.630000000000003</v>
      </c>
    </row>
    <row r="151" spans="1:12" x14ac:dyDescent="0.25">
      <c r="A151" s="2" t="s">
        <v>29</v>
      </c>
      <c r="B151" s="10">
        <v>211</v>
      </c>
      <c r="C151" s="12">
        <v>11</v>
      </c>
      <c r="D151" s="11">
        <v>87.906999999999996</v>
      </c>
      <c r="E151" s="23">
        <v>4.54</v>
      </c>
      <c r="F151" s="23">
        <v>6.95</v>
      </c>
      <c r="G151" s="23">
        <v>11.49</v>
      </c>
      <c r="H151" s="23">
        <v>39.51</v>
      </c>
      <c r="I151" s="23">
        <v>3.65</v>
      </c>
      <c r="J151" s="23">
        <v>4.17</v>
      </c>
      <c r="K151" s="24">
        <v>7.81</v>
      </c>
      <c r="L151" s="25">
        <v>46.71</v>
      </c>
    </row>
    <row r="152" spans="1:12" x14ac:dyDescent="0.25">
      <c r="A152" s="2" t="s">
        <v>29</v>
      </c>
      <c r="B152" s="10">
        <v>211</v>
      </c>
      <c r="C152" s="12">
        <v>9</v>
      </c>
      <c r="D152" s="11">
        <v>116.91200000000001</v>
      </c>
      <c r="E152" s="23">
        <v>5.21</v>
      </c>
      <c r="F152" s="23">
        <v>9.0299999999999994</v>
      </c>
      <c r="G152" s="23">
        <v>14.24</v>
      </c>
      <c r="H152" s="23">
        <v>36.619999999999997</v>
      </c>
      <c r="I152" s="23">
        <v>2.73</v>
      </c>
      <c r="J152" s="23">
        <v>6.39</v>
      </c>
      <c r="K152" s="24">
        <v>9.1199999999999992</v>
      </c>
      <c r="L152" s="25">
        <v>29.96</v>
      </c>
    </row>
    <row r="153" spans="1:12" x14ac:dyDescent="0.25">
      <c r="A153" s="2" t="s">
        <v>29</v>
      </c>
      <c r="B153" s="10">
        <v>211</v>
      </c>
      <c r="C153" s="12">
        <v>7</v>
      </c>
      <c r="D153" s="11">
        <v>146.30699999999999</v>
      </c>
      <c r="E153" s="23">
        <v>3.6999999999999997</v>
      </c>
      <c r="F153" s="23">
        <v>11.79</v>
      </c>
      <c r="G153" s="23">
        <v>15.48</v>
      </c>
      <c r="H153" s="23">
        <v>23.89</v>
      </c>
      <c r="I153" s="23">
        <v>2.84</v>
      </c>
      <c r="J153" s="23">
        <v>8.0399999999999991</v>
      </c>
      <c r="K153" s="24">
        <v>10.87</v>
      </c>
      <c r="L153" s="25">
        <v>26.060000000000002</v>
      </c>
    </row>
    <row r="154" spans="1:12" x14ac:dyDescent="0.25">
      <c r="A154" s="2" t="s">
        <v>29</v>
      </c>
      <c r="B154" s="10">
        <v>211</v>
      </c>
      <c r="C154" s="12">
        <v>5</v>
      </c>
      <c r="D154" s="11">
        <v>174.28700000000001</v>
      </c>
      <c r="E154" s="23">
        <v>2.5299999999999998</v>
      </c>
      <c r="F154" s="23">
        <v>5.75</v>
      </c>
      <c r="G154" s="23">
        <v>8.27</v>
      </c>
      <c r="H154" s="23">
        <v>30.520000000000003</v>
      </c>
      <c r="I154" s="79">
        <v>0.7</v>
      </c>
      <c r="J154" s="23">
        <v>6.26</v>
      </c>
      <c r="K154" s="24">
        <v>6.95</v>
      </c>
      <c r="L154" s="25">
        <v>9.98</v>
      </c>
    </row>
    <row r="155" spans="1:12" ht="15.75" thickBot="1" x14ac:dyDescent="0.3">
      <c r="A155" s="5" t="s">
        <v>29</v>
      </c>
      <c r="B155" s="14">
        <v>211</v>
      </c>
      <c r="C155" s="15">
        <v>3</v>
      </c>
      <c r="D155" s="16">
        <v>199.74</v>
      </c>
      <c r="E155" s="26">
        <v>3.03</v>
      </c>
      <c r="F155" s="26">
        <v>5.3999999999999995</v>
      </c>
      <c r="G155" s="26">
        <v>8.43</v>
      </c>
      <c r="H155" s="26">
        <v>35.93</v>
      </c>
      <c r="I155" s="80">
        <v>2.1199999999999997</v>
      </c>
      <c r="J155" s="26">
        <v>6.7299999999999995</v>
      </c>
      <c r="K155" s="27">
        <v>8.85</v>
      </c>
      <c r="L155" s="28">
        <v>23.950000000000003</v>
      </c>
    </row>
    <row r="156" spans="1:12" x14ac:dyDescent="0.25">
      <c r="A156" s="35"/>
      <c r="B156" s="35"/>
      <c r="C156" s="35"/>
      <c r="D156" s="35"/>
      <c r="E156" s="35"/>
      <c r="F156" s="35"/>
      <c r="G156" s="35"/>
      <c r="H156" s="35"/>
      <c r="I156" s="35"/>
      <c r="J156" s="35"/>
      <c r="K156" s="35"/>
      <c r="L156" s="35"/>
    </row>
    <row r="157" spans="1:12" x14ac:dyDescent="0.25">
      <c r="A157" s="50"/>
      <c r="B157" s="54"/>
      <c r="D157" s="21"/>
      <c r="E157" s="51"/>
      <c r="F157" s="51"/>
      <c r="G157" s="51"/>
      <c r="H157" s="51"/>
      <c r="I157" s="51"/>
      <c r="J157" s="51"/>
      <c r="K157" s="52"/>
      <c r="L157" s="52"/>
    </row>
    <row r="158" spans="1:12" x14ac:dyDescent="0.25">
      <c r="A158" s="35"/>
      <c r="B158" s="35"/>
      <c r="C158" s="35"/>
      <c r="D158" s="35"/>
      <c r="E158" s="35"/>
      <c r="F158" s="35"/>
      <c r="G158" s="35"/>
      <c r="H158" s="35"/>
      <c r="I158" s="35"/>
      <c r="J158" s="35"/>
      <c r="K158" s="35"/>
      <c r="L158" s="35"/>
    </row>
    <row r="159" spans="1:12" x14ac:dyDescent="0.25">
      <c r="A159" s="35"/>
      <c r="B159" s="35"/>
      <c r="C159" s="35"/>
      <c r="D159" s="35"/>
      <c r="E159" s="35"/>
      <c r="F159" s="35"/>
      <c r="G159" s="35"/>
      <c r="H159" s="35"/>
      <c r="I159" s="35"/>
      <c r="J159" s="35"/>
      <c r="K159" s="35"/>
      <c r="L159" s="35"/>
    </row>
    <row r="160" spans="1:12" x14ac:dyDescent="0.25">
      <c r="A160" s="35"/>
      <c r="B160" s="35"/>
      <c r="C160" s="35"/>
      <c r="D160" s="35"/>
      <c r="E160" s="35"/>
      <c r="F160" s="35"/>
      <c r="G160" s="35"/>
      <c r="H160" s="35"/>
      <c r="I160" s="35"/>
      <c r="J160" s="35"/>
      <c r="K160" s="35"/>
      <c r="L160" s="35"/>
    </row>
    <row r="161" spans="1:12" x14ac:dyDescent="0.25">
      <c r="A161" s="35"/>
      <c r="B161" s="35"/>
      <c r="C161" s="35"/>
      <c r="D161" s="35"/>
      <c r="E161" s="35"/>
      <c r="F161" s="35"/>
      <c r="G161" s="35"/>
      <c r="H161" s="35"/>
      <c r="I161" s="35"/>
      <c r="J161" s="35"/>
      <c r="K161" s="35"/>
      <c r="L161" s="35"/>
    </row>
    <row r="162" spans="1:12" x14ac:dyDescent="0.25">
      <c r="A162" s="35"/>
      <c r="B162" s="35"/>
      <c r="C162" s="35"/>
      <c r="D162" s="35"/>
      <c r="E162" s="35"/>
      <c r="F162" s="35"/>
      <c r="G162" s="35"/>
      <c r="H162" s="35"/>
      <c r="I162" s="35"/>
      <c r="J162" s="35"/>
      <c r="K162" s="35"/>
      <c r="L162" s="35"/>
    </row>
    <row r="163" spans="1:12" x14ac:dyDescent="0.25">
      <c r="A163" s="35"/>
      <c r="B163" s="35"/>
      <c r="C163" s="35"/>
      <c r="D163" s="35"/>
      <c r="E163" s="35"/>
      <c r="F163" s="35"/>
      <c r="G163" s="35"/>
      <c r="H163" s="35"/>
      <c r="I163" s="35"/>
      <c r="J163" s="35"/>
      <c r="K163" s="35"/>
      <c r="L163" s="35"/>
    </row>
    <row r="164" spans="1:12" x14ac:dyDescent="0.25">
      <c r="A164" s="35"/>
      <c r="B164" s="35"/>
      <c r="C164" s="35"/>
      <c r="D164" s="35"/>
      <c r="E164" s="35"/>
      <c r="F164" s="35"/>
      <c r="G164" s="35"/>
      <c r="H164" s="35"/>
      <c r="I164" s="35"/>
      <c r="J164" s="35"/>
      <c r="K164" s="35"/>
      <c r="L164" s="35"/>
    </row>
    <row r="165" spans="1:12" x14ac:dyDescent="0.25">
      <c r="A165" s="35"/>
      <c r="B165" s="35"/>
      <c r="C165" s="35"/>
      <c r="D165" s="35"/>
      <c r="E165" s="35"/>
      <c r="F165" s="35"/>
      <c r="G165" s="35"/>
      <c r="H165" s="35"/>
      <c r="I165" s="35"/>
      <c r="J165" s="35"/>
      <c r="K165" s="35"/>
      <c r="L165" s="35"/>
    </row>
    <row r="166" spans="1:12" x14ac:dyDescent="0.25">
      <c r="A166" s="35"/>
      <c r="B166" s="35"/>
      <c r="C166" s="35"/>
      <c r="D166" s="35"/>
      <c r="E166" s="35"/>
      <c r="F166" s="35"/>
      <c r="G166" s="35"/>
      <c r="H166" s="35"/>
      <c r="I166" s="35"/>
      <c r="J166" s="35"/>
      <c r="K166" s="35"/>
      <c r="L166" s="35"/>
    </row>
    <row r="167" spans="1:12" x14ac:dyDescent="0.25">
      <c r="A167" s="35"/>
      <c r="B167" s="35"/>
      <c r="C167" s="35"/>
      <c r="D167" s="35"/>
      <c r="E167" s="35"/>
      <c r="F167" s="35"/>
      <c r="G167" s="35"/>
      <c r="H167" s="35"/>
      <c r="I167" s="35"/>
      <c r="J167" s="35"/>
      <c r="K167" s="35"/>
      <c r="L167" s="35"/>
    </row>
    <row r="168" spans="1:12" x14ac:dyDescent="0.25">
      <c r="A168" s="35"/>
      <c r="B168" s="35"/>
      <c r="C168" s="35"/>
      <c r="D168" s="35"/>
      <c r="E168" s="35"/>
      <c r="F168" s="35"/>
      <c r="G168" s="35"/>
      <c r="H168" s="35"/>
      <c r="I168" s="35"/>
      <c r="J168" s="35"/>
      <c r="K168" s="35"/>
      <c r="L168" s="35"/>
    </row>
    <row r="169" spans="1:12" x14ac:dyDescent="0.25">
      <c r="A169" s="35"/>
      <c r="B169" s="35"/>
      <c r="C169" s="35"/>
      <c r="D169" s="35"/>
      <c r="E169" s="35"/>
      <c r="F169" s="35"/>
      <c r="G169" s="35"/>
      <c r="H169" s="35"/>
      <c r="I169" s="35"/>
      <c r="J169" s="35"/>
      <c r="K169" s="35"/>
      <c r="L169" s="35"/>
    </row>
    <row r="170" spans="1:12" x14ac:dyDescent="0.25">
      <c r="A170" s="35"/>
      <c r="B170" s="35"/>
      <c r="C170" s="35"/>
      <c r="D170" s="35"/>
      <c r="E170" s="35"/>
      <c r="F170" s="35"/>
      <c r="G170" s="35"/>
      <c r="H170" s="35"/>
      <c r="I170" s="35"/>
      <c r="J170" s="35"/>
      <c r="K170" s="35"/>
      <c r="L170" s="35"/>
    </row>
    <row r="171" spans="1:12" x14ac:dyDescent="0.25">
      <c r="A171" s="35"/>
      <c r="B171" s="35"/>
      <c r="C171" s="35"/>
      <c r="D171" s="35"/>
      <c r="E171" s="35"/>
      <c r="F171" s="35"/>
      <c r="G171" s="35"/>
      <c r="H171" s="35"/>
      <c r="I171" s="35"/>
      <c r="J171" s="35"/>
      <c r="K171" s="35"/>
      <c r="L171" s="35"/>
    </row>
    <row r="172" spans="1:12" x14ac:dyDescent="0.25">
      <c r="A172" s="35"/>
      <c r="B172" s="35"/>
      <c r="C172" s="35"/>
      <c r="D172" s="35"/>
      <c r="E172" s="35"/>
      <c r="F172" s="35"/>
      <c r="G172" s="35"/>
      <c r="H172" s="35"/>
      <c r="I172" s="35"/>
      <c r="J172" s="35"/>
      <c r="K172" s="35"/>
      <c r="L172" s="35"/>
    </row>
    <row r="173" spans="1:12" x14ac:dyDescent="0.25">
      <c r="A173" s="35"/>
      <c r="B173" s="35"/>
      <c r="C173" s="35"/>
      <c r="D173" s="35"/>
      <c r="E173" s="35"/>
      <c r="F173" s="35"/>
      <c r="G173" s="35"/>
      <c r="H173" s="35"/>
      <c r="I173" s="35"/>
      <c r="J173" s="35"/>
      <c r="K173" s="35"/>
      <c r="L173" s="35"/>
    </row>
    <row r="174" spans="1:12" x14ac:dyDescent="0.25">
      <c r="A174" s="35"/>
      <c r="B174" s="35"/>
      <c r="C174" s="35"/>
      <c r="D174" s="35"/>
      <c r="E174" s="35"/>
      <c r="F174" s="35"/>
      <c r="G174" s="35"/>
      <c r="H174" s="35"/>
      <c r="I174" s="35"/>
      <c r="J174" s="35"/>
      <c r="K174" s="35"/>
      <c r="L174" s="35"/>
    </row>
    <row r="175" spans="1:12" ht="15" customHeight="1" x14ac:dyDescent="0.25">
      <c r="A175" s="35"/>
      <c r="B175" s="35"/>
      <c r="C175" s="35"/>
      <c r="D175" s="35"/>
      <c r="E175" s="35"/>
      <c r="F175" s="35"/>
      <c r="G175" s="35"/>
      <c r="H175" s="35"/>
      <c r="I175" s="35"/>
      <c r="J175" s="35"/>
      <c r="K175" s="35"/>
      <c r="L175"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82"/>
  <sheetViews>
    <sheetView workbookViewId="0">
      <selection activeCell="AB10" sqref="AB10"/>
    </sheetView>
  </sheetViews>
  <sheetFormatPr baseColWidth="10" defaultRowHeight="15" x14ac:dyDescent="0.25"/>
  <cols>
    <col min="1" max="1" width="7.28515625" style="20" bestFit="1" customWidth="1"/>
    <col min="2" max="2" width="4.42578125" style="20" bestFit="1" customWidth="1"/>
    <col min="3" max="3" width="6.42578125" style="20" bestFit="1" customWidth="1"/>
    <col min="4" max="4" width="5.5703125" style="20" bestFit="1" customWidth="1"/>
    <col min="5" max="5" width="12.28515625" style="31" customWidth="1"/>
    <col min="6" max="6" width="10.85546875" style="32" customWidth="1"/>
    <col min="7" max="7" width="10.85546875" style="31" customWidth="1"/>
    <col min="8" max="8" width="13.5703125" style="31" customWidth="1"/>
    <col min="9" max="10" width="10.85546875" style="32" customWidth="1"/>
    <col min="11" max="11" width="13" customWidth="1"/>
    <col min="12" max="17" width="12.140625" customWidth="1"/>
    <col min="18" max="19" width="14.28515625" bestFit="1" customWidth="1"/>
    <col min="20" max="20" width="12.140625" bestFit="1" customWidth="1"/>
    <col min="21" max="22" width="10.5703125" bestFit="1" customWidth="1"/>
    <col min="23" max="23" width="11.85546875" bestFit="1" customWidth="1"/>
    <col min="24" max="24" width="10.5703125" bestFit="1" customWidth="1"/>
    <col min="26" max="26" width="14.28515625" bestFit="1" customWidth="1"/>
  </cols>
  <sheetData>
    <row r="1" spans="1:32" ht="45.75" thickBot="1" x14ac:dyDescent="0.3">
      <c r="A1" s="55" t="s">
        <v>6</v>
      </c>
      <c r="B1" s="56" t="s">
        <v>7</v>
      </c>
      <c r="C1" s="57" t="s">
        <v>8</v>
      </c>
      <c r="D1" s="58" t="s">
        <v>9</v>
      </c>
      <c r="E1" s="74" t="s">
        <v>31</v>
      </c>
      <c r="F1" s="74" t="s">
        <v>30</v>
      </c>
      <c r="G1" s="74" t="s">
        <v>32</v>
      </c>
      <c r="H1" s="75" t="s">
        <v>33</v>
      </c>
      <c r="I1" s="75" t="s">
        <v>34</v>
      </c>
      <c r="J1" s="75" t="s">
        <v>35</v>
      </c>
      <c r="K1" s="41"/>
      <c r="L1" s="59" t="s">
        <v>40</v>
      </c>
      <c r="M1" s="59" t="s">
        <v>41</v>
      </c>
      <c r="N1" s="59" t="s">
        <v>42</v>
      </c>
      <c r="O1" s="60" t="s">
        <v>43</v>
      </c>
      <c r="P1" s="60" t="s">
        <v>44</v>
      </c>
      <c r="Q1" s="60" t="s">
        <v>45</v>
      </c>
      <c r="S1" s="41" t="s">
        <v>70</v>
      </c>
      <c r="T1" s="59" t="s">
        <v>40</v>
      </c>
      <c r="U1" s="59" t="s">
        <v>41</v>
      </c>
      <c r="V1" s="59" t="s">
        <v>63</v>
      </c>
      <c r="W1" s="60" t="s">
        <v>64</v>
      </c>
      <c r="X1" s="60" t="s">
        <v>65</v>
      </c>
      <c r="Y1" s="60" t="s">
        <v>69</v>
      </c>
      <c r="Z1" s="41" t="s">
        <v>71</v>
      </c>
      <c r="AA1" s="59" t="s">
        <v>61</v>
      </c>
      <c r="AB1" s="59" t="s">
        <v>62</v>
      </c>
      <c r="AC1" s="59" t="s">
        <v>63</v>
      </c>
      <c r="AD1" s="60" t="s">
        <v>64</v>
      </c>
      <c r="AE1" s="60" t="s">
        <v>65</v>
      </c>
      <c r="AF1" s="60" t="s">
        <v>69</v>
      </c>
    </row>
    <row r="2" spans="1:32" x14ac:dyDescent="0.25">
      <c r="A2" s="2" t="s">
        <v>12</v>
      </c>
      <c r="B2" s="3">
        <v>5</v>
      </c>
      <c r="C2" s="4">
        <v>20</v>
      </c>
      <c r="D2" s="1">
        <v>9.0419999999999998</v>
      </c>
      <c r="E2" s="23">
        <v>18.579999999999998</v>
      </c>
      <c r="F2" s="23">
        <v>56.64</v>
      </c>
      <c r="G2" s="23">
        <v>75.22</v>
      </c>
      <c r="H2" s="23">
        <v>4.6049999999999995</v>
      </c>
      <c r="I2" s="23">
        <v>7.52</v>
      </c>
      <c r="J2" s="24">
        <v>12.125</v>
      </c>
      <c r="K2" s="41" t="s">
        <v>36</v>
      </c>
      <c r="L2" s="66">
        <f>((D2*E2)/1000)+L3</f>
        <v>1.2430294499999999</v>
      </c>
      <c r="M2" s="66">
        <f>((D2*F2)/1000)+M3</f>
        <v>2.5191215600000003</v>
      </c>
      <c r="N2" s="66">
        <f>((D2*G2)/1000)+N3</f>
        <v>3.7616017749999999</v>
      </c>
      <c r="O2" s="68">
        <f>((D2*H2)/1000)+O3</f>
        <v>1.5723186624999996</v>
      </c>
      <c r="P2" s="68">
        <f>((D2*I2)/1000)+P3</f>
        <v>1.3746025150000001</v>
      </c>
      <c r="Q2" s="68">
        <f>((D2*J2)/1000)+Q3</f>
        <v>2.9462307474999996</v>
      </c>
      <c r="S2" s="41">
        <v>1</v>
      </c>
      <c r="T2" s="66">
        <v>1.2430294499999999</v>
      </c>
      <c r="U2" s="66">
        <v>2.5191215600000003</v>
      </c>
      <c r="V2" s="66">
        <v>3.7616017749999999</v>
      </c>
      <c r="W2" s="68">
        <v>1.5723186624999996</v>
      </c>
      <c r="X2" s="68">
        <v>1.3746025150000001</v>
      </c>
      <c r="Y2" s="68">
        <v>2.9462307474999996</v>
      </c>
      <c r="AA2" s="76"/>
      <c r="AB2" s="76"/>
      <c r="AC2" s="76"/>
    </row>
    <row r="3" spans="1:32" x14ac:dyDescent="0.25">
      <c r="A3" s="2" t="s">
        <v>12</v>
      </c>
      <c r="B3" s="3">
        <v>5</v>
      </c>
      <c r="C3" s="4">
        <v>15</v>
      </c>
      <c r="D3" s="1">
        <v>24.193000000000001</v>
      </c>
      <c r="E3" s="44">
        <v>1.98</v>
      </c>
      <c r="F3" s="23">
        <v>15.66</v>
      </c>
      <c r="G3" s="23">
        <v>17.64</v>
      </c>
      <c r="H3" s="23">
        <v>2.9099999999999997</v>
      </c>
      <c r="I3" s="23">
        <v>8.32</v>
      </c>
      <c r="J3" s="24">
        <v>11.23</v>
      </c>
      <c r="K3" s="42"/>
      <c r="L3" s="67">
        <f>(0.5*(D3-D2)*(E2+E3)/1000)+L4</f>
        <v>1.0750290899999999</v>
      </c>
      <c r="M3" s="67">
        <f>(0.5*(D3-D2)*(F2+F3)/1000)+M4</f>
        <v>2.0069826800000001</v>
      </c>
      <c r="N3" s="67">
        <f>(0.5*(D3-D2)*(G2+G3)/1000)+N4</f>
        <v>3.081462535</v>
      </c>
      <c r="O3" s="67">
        <f>(0.5*(D3-D2)*(H2+H3)/1000)+O4</f>
        <v>1.5306802524999996</v>
      </c>
      <c r="P3" s="67">
        <f>(0.5*(D3-D2)*(I3+I2)/1000)+P4</f>
        <v>1.3066066750000001</v>
      </c>
      <c r="Q3" s="67">
        <f>(0.5*(D3-D2)*(J2+J3)/1000)+Q4</f>
        <v>2.8365964974999995</v>
      </c>
      <c r="S3" s="41">
        <v>2</v>
      </c>
      <c r="T3" s="66">
        <v>0.38674896000000003</v>
      </c>
      <c r="U3" s="66">
        <v>3.5625239500000005</v>
      </c>
      <c r="V3" s="66">
        <v>3.94872953</v>
      </c>
      <c r="W3" s="68">
        <v>0.57130075499999988</v>
      </c>
      <c r="X3" s="68">
        <v>7.3099820250000009</v>
      </c>
      <c r="Y3" s="68">
        <v>7.8808567050000011</v>
      </c>
      <c r="AA3" s="76"/>
      <c r="AB3" s="76"/>
      <c r="AC3" s="76"/>
    </row>
    <row r="4" spans="1:32" x14ac:dyDescent="0.25">
      <c r="A4" s="2" t="s">
        <v>12</v>
      </c>
      <c r="B4" s="3">
        <v>5</v>
      </c>
      <c r="C4" s="4">
        <v>13</v>
      </c>
      <c r="D4" s="1">
        <v>34.869</v>
      </c>
      <c r="E4" s="44">
        <v>1.98</v>
      </c>
      <c r="F4" s="23">
        <v>28.19</v>
      </c>
      <c r="G4" s="23">
        <v>30.17</v>
      </c>
      <c r="H4" s="23">
        <v>1.8800000000000001</v>
      </c>
      <c r="I4" s="23">
        <v>14.64</v>
      </c>
      <c r="J4" s="24">
        <v>16.510000000000002</v>
      </c>
      <c r="K4" s="42"/>
      <c r="L4" s="67">
        <f>(0.5*(D4-D3)*(E3+E4)/1000)+L5</f>
        <v>0.91927680999999994</v>
      </c>
      <c r="M4" s="67">
        <f>(0.5*(D4-D3)*(F3+F4)/1000)+M5</f>
        <v>1.45927403</v>
      </c>
      <c r="N4" s="67">
        <f t="shared" ref="N4:N7" si="0">(0.5*(D4-D3)*(G3+G4)/1000)+N5</f>
        <v>2.3780016050000001</v>
      </c>
      <c r="O4" s="67">
        <f>(0.5*(D4-D3)*(H3+H4)/1000)+O5</f>
        <v>1.4737503699999996</v>
      </c>
      <c r="P4" s="67">
        <f>(0.5*(D4-D3)*(I4+I3)/1000)+P5</f>
        <v>1.186610755</v>
      </c>
      <c r="Q4" s="67">
        <f>(0.5*(D4-D3)*(J3+J4)/1000)+Q5</f>
        <v>2.6596706949999995</v>
      </c>
      <c r="S4" s="41">
        <v>3</v>
      </c>
      <c r="T4" s="66">
        <v>0.42693918999999997</v>
      </c>
      <c r="U4" s="66">
        <v>1.8301488350000006</v>
      </c>
      <c r="V4" s="66">
        <v>2.25641727</v>
      </c>
      <c r="W4" s="68">
        <v>0.50286481999999999</v>
      </c>
      <c r="X4" s="68">
        <v>1.3086257450000001</v>
      </c>
      <c r="Y4" s="68">
        <v>1.8111481649999999</v>
      </c>
      <c r="AA4" s="76"/>
      <c r="AB4" s="76"/>
      <c r="AC4" s="76"/>
    </row>
    <row r="5" spans="1:32" x14ac:dyDescent="0.25">
      <c r="A5" s="2" t="s">
        <v>12</v>
      </c>
      <c r="B5" s="3">
        <v>5</v>
      </c>
      <c r="C5" s="4">
        <v>11</v>
      </c>
      <c r="D5" s="1">
        <v>52.432000000000002</v>
      </c>
      <c r="E5" s="23">
        <v>5.55</v>
      </c>
      <c r="F5" s="23">
        <v>20.680000000000003</v>
      </c>
      <c r="G5" s="23">
        <v>26.220000000000002</v>
      </c>
      <c r="H5" s="23">
        <v>3.5999999999999996</v>
      </c>
      <c r="I5" s="23">
        <v>11.31</v>
      </c>
      <c r="J5" s="24">
        <v>14.9</v>
      </c>
      <c r="K5" s="43"/>
      <c r="L5" s="67">
        <f>(0.5*(D5-D4)*(E4+E5)/1000)+L6</f>
        <v>0.89813832999999998</v>
      </c>
      <c r="M5" s="67">
        <f>(0.5*(D5-D4)*(F4+F5)/1000)+M6</f>
        <v>1.2252027300000001</v>
      </c>
      <c r="N5" s="67">
        <f t="shared" si="0"/>
        <v>2.1227918250000002</v>
      </c>
      <c r="O5" s="67">
        <f>(0.5*(D5-D4)*(H4+H5)/1000)+O6</f>
        <v>1.4481813499999996</v>
      </c>
      <c r="P5" s="67">
        <f>(0.5*(D5-D4)*(I5+I4)/1000)+P6</f>
        <v>1.064050275</v>
      </c>
      <c r="Q5" s="67">
        <f>(0.5*(D5-D4)*(J4+J5)/1000)+Q6</f>
        <v>2.5115945749999997</v>
      </c>
      <c r="S5" s="41" t="s">
        <v>72</v>
      </c>
      <c r="T5" s="66">
        <v>0.25752522999999999</v>
      </c>
      <c r="U5" s="66">
        <v>1.8329874150000001</v>
      </c>
      <c r="V5" s="66">
        <v>2.0896835350000003</v>
      </c>
      <c r="W5" s="68">
        <v>0.30646201000000001</v>
      </c>
      <c r="X5" s="68">
        <v>1.500865745</v>
      </c>
      <c r="Y5" s="68">
        <v>1.8067349350000002</v>
      </c>
      <c r="AA5" s="76"/>
      <c r="AB5" s="76"/>
      <c r="AC5" s="76"/>
    </row>
    <row r="6" spans="1:32" x14ac:dyDescent="0.25">
      <c r="A6" s="2" t="s">
        <v>12</v>
      </c>
      <c r="B6" s="3">
        <v>5</v>
      </c>
      <c r="C6" s="4">
        <v>9</v>
      </c>
      <c r="D6" s="1">
        <v>71.046000000000006</v>
      </c>
      <c r="E6" s="44">
        <v>2.8299999999999996</v>
      </c>
      <c r="F6" s="23">
        <v>16.200000000000003</v>
      </c>
      <c r="G6" s="23">
        <v>19.03</v>
      </c>
      <c r="H6" s="23">
        <v>2.8299999999999996</v>
      </c>
      <c r="I6" s="23">
        <v>12.09</v>
      </c>
      <c r="J6" s="24">
        <v>14.92</v>
      </c>
      <c r="K6" s="42"/>
      <c r="L6" s="67">
        <f>(0.5*(D6-D5)*(E5+E6)/1000)+L7</f>
        <v>0.83201363500000003</v>
      </c>
      <c r="M6" s="67">
        <f>(0.5*(D6-D5)*(F5+F6)/1000)+M7</f>
        <v>0.79605082500000002</v>
      </c>
      <c r="N6" s="67">
        <f t="shared" si="0"/>
        <v>1.6276030399999999</v>
      </c>
      <c r="O6" s="67">
        <f>(0.5*(D6-D5)*(H5+H6)/1000)+O7</f>
        <v>1.4000587299999996</v>
      </c>
      <c r="P6" s="67">
        <f>(0.5*(D6-D5)*(I6+I5)/1000)+P7</f>
        <v>0.83617034999999995</v>
      </c>
      <c r="Q6" s="67">
        <f>(0.5*(D6-D5)*(J5+J6)/1000)+Q7</f>
        <v>2.2357676599999996</v>
      </c>
      <c r="S6" s="41">
        <v>4</v>
      </c>
      <c r="T6" s="66">
        <v>1.058387465</v>
      </c>
      <c r="U6" s="66">
        <v>2.2449865350000007</v>
      </c>
      <c r="V6" s="66">
        <v>3.3027985449999999</v>
      </c>
      <c r="W6" s="68">
        <v>0.96723074000000009</v>
      </c>
      <c r="X6" s="68">
        <v>1.3139329550000003</v>
      </c>
      <c r="Y6" s="68">
        <v>2.2808418750000006</v>
      </c>
      <c r="AA6" s="76"/>
      <c r="AB6" s="76"/>
      <c r="AC6" s="76"/>
    </row>
    <row r="7" spans="1:32" x14ac:dyDescent="0.25">
      <c r="A7" s="2" t="s">
        <v>12</v>
      </c>
      <c r="B7" s="3">
        <v>5</v>
      </c>
      <c r="C7" s="4">
        <v>5</v>
      </c>
      <c r="D7" s="1">
        <v>105.794</v>
      </c>
      <c r="E7" s="23">
        <v>20.48</v>
      </c>
      <c r="F7" s="23">
        <v>2.2399999999999998</v>
      </c>
      <c r="G7" s="23">
        <v>22.71</v>
      </c>
      <c r="H7" s="23">
        <v>38.51</v>
      </c>
      <c r="I7" s="23">
        <v>6.6</v>
      </c>
      <c r="J7" s="24">
        <v>45.1</v>
      </c>
      <c r="K7" s="42"/>
      <c r="L7" s="67">
        <f>(0.5*(D7-D6)*(E6+E7)/1000)+L8</f>
        <v>0.75402097499999998</v>
      </c>
      <c r="M7" s="67">
        <f>(0.5*(D7-D6)*(F6+F7)/1000)+M8</f>
        <v>0.45280866499999989</v>
      </c>
      <c r="N7" s="67">
        <f t="shared" si="0"/>
        <v>1.2064612899999998</v>
      </c>
      <c r="O7" s="67">
        <f>(0.5*(D7-D6)*(H6+H7)/1000)+O8</f>
        <v>1.3402147199999996</v>
      </c>
      <c r="P7" s="67">
        <f>(0.5*(D7-D6)*(I7+I6)/1000)+P8</f>
        <v>0.61838654999999987</v>
      </c>
      <c r="Q7" s="67">
        <f>(0.5*(D7-D6)*(J6+J7)/1000)+Q8</f>
        <v>1.9582329199999995</v>
      </c>
      <c r="S7" s="41">
        <v>5</v>
      </c>
      <c r="T7" s="66">
        <v>0.506289345</v>
      </c>
      <c r="U7" s="66">
        <v>3.6013147400000003</v>
      </c>
      <c r="V7" s="66">
        <v>4.1069445800000004</v>
      </c>
      <c r="W7" s="68">
        <v>0.63135242999999996</v>
      </c>
      <c r="X7" s="68">
        <v>1.7065173950000003</v>
      </c>
      <c r="Y7" s="68">
        <v>2.3371240449999999</v>
      </c>
      <c r="AA7" s="76"/>
      <c r="AB7" s="76"/>
      <c r="AC7" s="76"/>
    </row>
    <row r="8" spans="1:32" ht="15.75" thickBot="1" x14ac:dyDescent="0.3">
      <c r="A8" s="5" t="s">
        <v>12</v>
      </c>
      <c r="B8" s="6">
        <v>5</v>
      </c>
      <c r="C8" s="7">
        <v>3</v>
      </c>
      <c r="D8" s="8">
        <v>125.255</v>
      </c>
      <c r="E8" s="26">
        <v>15.39</v>
      </c>
      <c r="F8" s="26">
        <v>11.37</v>
      </c>
      <c r="G8" s="26">
        <v>26.75</v>
      </c>
      <c r="H8" s="26">
        <v>25.41</v>
      </c>
      <c r="I8" s="26">
        <v>23.580000000000002</v>
      </c>
      <c r="J8" s="27">
        <v>48.98</v>
      </c>
      <c r="K8" s="42"/>
      <c r="L8" s="67">
        <f>(0.5*(D8-D7)*(E7+E8)/1000)</f>
        <v>0.34903303500000005</v>
      </c>
      <c r="M8" s="67">
        <f>(0.5*(D8-D7)*(F7+F8)/1000)</f>
        <v>0.13243210499999997</v>
      </c>
      <c r="N8" s="67">
        <f>(0.5*(D8-D7)*(G7+G8)/1000)</f>
        <v>0.48127052999999997</v>
      </c>
      <c r="O8" s="67">
        <f>(0.5*(D8-D7)*(H7+H8)/1000)</f>
        <v>0.62197356000000004</v>
      </c>
      <c r="P8" s="67">
        <f>(0.5*(D8-D7)*(I8+I7)/1000)</f>
        <v>0.29366648999999995</v>
      </c>
      <c r="Q8" s="67">
        <f>(0.5*(D8-D7)*(J7+J8)/1000)</f>
        <v>0.91544543999999994</v>
      </c>
      <c r="S8" s="41">
        <v>6</v>
      </c>
      <c r="T8" s="66">
        <v>0.69709086500000017</v>
      </c>
      <c r="U8" s="66">
        <v>1.7965381799999998</v>
      </c>
      <c r="V8" s="66">
        <v>2.4926603600000004</v>
      </c>
      <c r="W8" s="68">
        <v>1.034365355</v>
      </c>
      <c r="X8" s="68">
        <v>2.1021311500000004</v>
      </c>
      <c r="Y8" s="68">
        <v>3.1360150200000003</v>
      </c>
      <c r="AA8" s="76"/>
      <c r="AB8" s="76"/>
      <c r="AC8" s="76"/>
    </row>
    <row r="9" spans="1:32" x14ac:dyDescent="0.25">
      <c r="A9" s="36" t="s">
        <v>13</v>
      </c>
      <c r="B9" s="45">
        <v>9</v>
      </c>
      <c r="C9" s="46">
        <v>23</v>
      </c>
      <c r="D9" s="47">
        <v>5.3630000000000004</v>
      </c>
      <c r="E9" s="40">
        <v>2.6599999999999997</v>
      </c>
      <c r="F9" s="40">
        <v>36.6</v>
      </c>
      <c r="G9" s="40">
        <v>39.26</v>
      </c>
      <c r="H9" s="40">
        <v>4.21</v>
      </c>
      <c r="I9" s="40">
        <v>18.23</v>
      </c>
      <c r="J9" s="29">
        <v>22.430000000000003</v>
      </c>
      <c r="K9" s="41" t="s">
        <v>37</v>
      </c>
      <c r="L9" s="66">
        <f>((D9*E9)/1000)+L10</f>
        <v>0.38674896000000003</v>
      </c>
      <c r="M9" s="66">
        <f>((D9*F9)/1000)+M10</f>
        <v>3.5625239500000005</v>
      </c>
      <c r="N9" s="66">
        <f>((D9*G9)/1000)+N10</f>
        <v>3.94872953</v>
      </c>
      <c r="O9" s="68">
        <f>((D9*H9)/1000)+O10</f>
        <v>0.57130075499999988</v>
      </c>
      <c r="P9" s="68">
        <f>((D9*I9)/1000)+P10</f>
        <v>7.3099820250000009</v>
      </c>
      <c r="Q9" s="68">
        <f>((D9*J9)/1000)+Q10</f>
        <v>7.8808567050000011</v>
      </c>
      <c r="S9" s="41">
        <v>7</v>
      </c>
      <c r="T9" s="66">
        <v>0.39485467075292524</v>
      </c>
      <c r="U9" s="66">
        <v>1.9477371516296129</v>
      </c>
      <c r="V9" s="66">
        <v>2.3413418223825384</v>
      </c>
      <c r="W9" s="68">
        <v>0.54677787221107099</v>
      </c>
      <c r="X9" s="68">
        <v>1.2125219449558955</v>
      </c>
      <c r="Y9" s="68">
        <v>1.7588077675310534</v>
      </c>
      <c r="AA9" s="76"/>
      <c r="AB9" s="76"/>
      <c r="AC9" s="76"/>
    </row>
    <row r="10" spans="1:32" x14ac:dyDescent="0.25">
      <c r="A10" s="2" t="s">
        <v>13</v>
      </c>
      <c r="B10" s="3">
        <v>9</v>
      </c>
      <c r="C10" s="4">
        <v>20</v>
      </c>
      <c r="D10" s="1">
        <v>8.5310000000000006</v>
      </c>
      <c r="E10" s="23">
        <v>2.6599999999999997</v>
      </c>
      <c r="F10" s="23">
        <v>33.019999999999996</v>
      </c>
      <c r="G10" s="23">
        <v>35.68</v>
      </c>
      <c r="H10" s="23">
        <v>3.34</v>
      </c>
      <c r="I10" s="23">
        <v>16.450000000000003</v>
      </c>
      <c r="J10" s="24">
        <v>19.790000000000003</v>
      </c>
      <c r="K10" s="42"/>
      <c r="L10" s="67">
        <f>(0.5*(D10-D9)*(E9+E10)/1000)+L11</f>
        <v>0.37248338000000003</v>
      </c>
      <c r="M10" s="67">
        <f>(0.5*(D10-D9)*(F9+F10)/1000)+M11</f>
        <v>3.3662381500000005</v>
      </c>
      <c r="N10" s="67">
        <f>(0.5*(D10-D9)*(G9+G10)/1000)+N11</f>
        <v>3.73817815</v>
      </c>
      <c r="O10" s="67">
        <f>(0.5*(D10-D9)*(H9+H10)/1000)+O11</f>
        <v>0.54872252499999985</v>
      </c>
      <c r="P10" s="67">
        <f>(0.5*(D10-D9)*(I10+I9)/1000)+P11</f>
        <v>7.2122145350000011</v>
      </c>
      <c r="Q10" s="67">
        <f>(0.5*(D10-D9)*(J9+J10)/1000)+Q11</f>
        <v>7.7605646150000007</v>
      </c>
      <c r="S10" s="41">
        <v>8</v>
      </c>
      <c r="T10" s="66">
        <v>0.38935776899538688</v>
      </c>
      <c r="U10" s="66">
        <v>1.1188619814901941</v>
      </c>
      <c r="V10" s="66">
        <v>1.5072256604855809</v>
      </c>
      <c r="W10" s="68">
        <v>0.34509729802007039</v>
      </c>
      <c r="X10" s="68">
        <v>1.0384790806718556</v>
      </c>
      <c r="Y10" s="68">
        <v>1.3829500586919259</v>
      </c>
      <c r="AA10" s="76"/>
      <c r="AB10" s="76"/>
      <c r="AC10" s="76"/>
    </row>
    <row r="11" spans="1:32" x14ac:dyDescent="0.25">
      <c r="A11" s="2" t="s">
        <v>13</v>
      </c>
      <c r="B11" s="3">
        <v>9</v>
      </c>
      <c r="C11" s="4">
        <v>15</v>
      </c>
      <c r="D11" s="1">
        <v>23.870999999999999</v>
      </c>
      <c r="E11" s="23">
        <v>2.8299999999999996</v>
      </c>
      <c r="F11" s="23">
        <v>34.28</v>
      </c>
      <c r="G11" s="23">
        <v>37.11</v>
      </c>
      <c r="H11" s="23">
        <v>5.1499999999999995</v>
      </c>
      <c r="I11" s="23">
        <v>51.669999999999995</v>
      </c>
      <c r="J11" s="24">
        <v>56.82</v>
      </c>
      <c r="K11" s="42"/>
      <c r="L11" s="67">
        <f>(0.5*(D11-D10)*(E10+E11)/1000)+L12</f>
        <v>0.36405650000000001</v>
      </c>
      <c r="M11" s="67">
        <f>(0.5*(D11-D10)*(F10+F11)/1000)+M12</f>
        <v>3.2559600700000004</v>
      </c>
      <c r="N11" s="67">
        <f t="shared" ref="N11:N14" si="1">(0.5*(D11-D10)*(G10+G11)/1000)+N12</f>
        <v>3.6194731899999999</v>
      </c>
      <c r="O11" s="67">
        <f>(0.5*(D11-D10)*(H10+H11)/1000)+O12</f>
        <v>0.5367633249999999</v>
      </c>
      <c r="P11" s="67">
        <f>(0.5*(D11-D10)*(I11+I10)/1000)+P12</f>
        <v>7.1572814150000008</v>
      </c>
      <c r="Q11" s="67">
        <f>(0.5*(D11-D10)*(J10+J11)/1000)+Q12</f>
        <v>7.6936881350000004</v>
      </c>
      <c r="S11" s="41">
        <v>9</v>
      </c>
      <c r="T11" s="66">
        <v>0.50495206651498403</v>
      </c>
      <c r="U11" s="66">
        <v>1.4538969187862583</v>
      </c>
      <c r="V11" s="66">
        <v>1.9580047603012425</v>
      </c>
      <c r="W11" s="68">
        <v>0.61189797090444831</v>
      </c>
      <c r="X11" s="68">
        <v>0.43674018289154309</v>
      </c>
      <c r="Y11" s="68">
        <v>1.0479246966014995</v>
      </c>
      <c r="AA11" s="76"/>
      <c r="AB11" s="76"/>
      <c r="AC11" s="76"/>
    </row>
    <row r="12" spans="1:32" x14ac:dyDescent="0.25">
      <c r="A12" s="2" t="s">
        <v>13</v>
      </c>
      <c r="B12" s="3">
        <v>9</v>
      </c>
      <c r="C12" s="4">
        <v>13</v>
      </c>
      <c r="D12" s="1">
        <v>35.887</v>
      </c>
      <c r="E12" s="23">
        <v>2.8299999999999996</v>
      </c>
      <c r="F12" s="23">
        <v>31.950000000000003</v>
      </c>
      <c r="G12" s="23">
        <v>34.78</v>
      </c>
      <c r="H12" s="23">
        <v>3.4299999999999997</v>
      </c>
      <c r="I12" s="23">
        <v>16.59</v>
      </c>
      <c r="J12" s="24">
        <v>20.020000000000003</v>
      </c>
      <c r="K12" s="43"/>
      <c r="L12" s="67">
        <f>(0.5*(D12-D11)*(E11+E12)/1000)+L13</f>
        <v>0.32194820000000002</v>
      </c>
      <c r="M12" s="67">
        <f>(0.5*(D12-D11)*(F11+F12)/1000)+M13</f>
        <v>2.7397690700000004</v>
      </c>
      <c r="N12" s="67">
        <f t="shared" si="1"/>
        <v>3.0611738900000001</v>
      </c>
      <c r="O12" s="67">
        <f>(0.5*(D12-D11)*(H11+H12)/1000)+O13</f>
        <v>0.47164502499999994</v>
      </c>
      <c r="P12" s="67">
        <f>(0.5*(D12-D11)*(I12+I11)/1000)+P13</f>
        <v>6.6348010150000007</v>
      </c>
      <c r="Q12" s="67">
        <f>(0.5*(D12-D11)*(J11+J12)/1000)+Q13</f>
        <v>7.1060894350000003</v>
      </c>
      <c r="S12" s="41">
        <v>10</v>
      </c>
      <c r="T12" s="66">
        <v>0.77018931712410965</v>
      </c>
      <c r="U12" s="66">
        <v>0.98278484950925094</v>
      </c>
      <c r="V12" s="66">
        <v>1.7517241666333601</v>
      </c>
      <c r="W12" s="68">
        <v>0.44529183070755846</v>
      </c>
      <c r="X12" s="68">
        <v>0.69376838023449827</v>
      </c>
      <c r="Y12" s="68">
        <v>1.1382019409420565</v>
      </c>
      <c r="AA12" s="76"/>
      <c r="AB12" s="76"/>
      <c r="AC12" s="76"/>
    </row>
    <row r="13" spans="1:32" x14ac:dyDescent="0.25">
      <c r="A13" s="2" t="s">
        <v>13</v>
      </c>
      <c r="B13" s="3">
        <v>9</v>
      </c>
      <c r="C13" s="4">
        <v>11</v>
      </c>
      <c r="D13" s="1">
        <v>53.686</v>
      </c>
      <c r="E13" s="23">
        <v>5.21</v>
      </c>
      <c r="F13" s="23">
        <v>17.990000000000002</v>
      </c>
      <c r="G13" s="23">
        <v>23.19</v>
      </c>
      <c r="H13" s="23">
        <v>4.72</v>
      </c>
      <c r="I13" s="23">
        <v>11.56</v>
      </c>
      <c r="J13" s="24">
        <v>16.28</v>
      </c>
      <c r="K13" s="42"/>
      <c r="L13" s="67">
        <f>(0.5*(D13-D12)*(E12+E13)/1000)+L14</f>
        <v>0.28794291999999999</v>
      </c>
      <c r="M13" s="67">
        <f>(0.5*(D13-D12)*(F12+F13)/1000)+M14</f>
        <v>2.3418592300000003</v>
      </c>
      <c r="N13" s="67">
        <f t="shared" si="1"/>
        <v>2.6292587699999999</v>
      </c>
      <c r="O13" s="67">
        <f>(0.5*(D13-D12)*(H12+H13)/1000)+O14</f>
        <v>0.42009638499999996</v>
      </c>
      <c r="P13" s="67">
        <f>(0.5*(D13-D12)*(I13+I12)/1000)+P14</f>
        <v>6.2246949350000005</v>
      </c>
      <c r="Q13" s="67">
        <f>(0.5*(D13-D12)*(J12+J13)/1000)+Q14</f>
        <v>6.644434715</v>
      </c>
      <c r="S13" s="41">
        <v>11</v>
      </c>
      <c r="T13" s="66">
        <v>0.24241777712851675</v>
      </c>
      <c r="U13" s="66">
        <v>0.99854485330692266</v>
      </c>
      <c r="V13" s="66">
        <v>1.2398045154354393</v>
      </c>
      <c r="W13" s="68">
        <v>0.2214099325068824</v>
      </c>
      <c r="X13" s="68">
        <v>0.51015320789901286</v>
      </c>
      <c r="Y13" s="68">
        <v>0.73106654561303963</v>
      </c>
      <c r="AA13" s="76"/>
      <c r="AB13" s="76"/>
      <c r="AC13" s="76"/>
    </row>
    <row r="14" spans="1:32" x14ac:dyDescent="0.25">
      <c r="A14" s="2" t="s">
        <v>13</v>
      </c>
      <c r="B14" s="3">
        <v>9</v>
      </c>
      <c r="C14" s="4">
        <v>9</v>
      </c>
      <c r="D14" s="1">
        <v>70.265000000000001</v>
      </c>
      <c r="E14" s="23">
        <v>3.8499999999999996</v>
      </c>
      <c r="F14" s="23">
        <v>21.75</v>
      </c>
      <c r="G14" s="23">
        <v>25.6</v>
      </c>
      <c r="H14" s="23">
        <v>9.64</v>
      </c>
      <c r="I14" s="23">
        <v>17.98</v>
      </c>
      <c r="J14" s="24">
        <v>27.610000000000003</v>
      </c>
      <c r="K14" s="42"/>
      <c r="L14" s="67">
        <f>(0.5*(D14-D13)*(E13+E14)/1000)+L15</f>
        <v>0.21639094000000003</v>
      </c>
      <c r="M14" s="67">
        <f>(0.5*(D14-D13)*(F13+F14)/1000)+M15</f>
        <v>1.8974182000000002</v>
      </c>
      <c r="N14" s="67">
        <f t="shared" si="1"/>
        <v>2.113354755</v>
      </c>
      <c r="O14" s="67">
        <f>(0.5*(D14-D13)*(H13+H14)/1000)+O15</f>
        <v>0.34756545999999999</v>
      </c>
      <c r="P14" s="67">
        <f>(0.5*(D14-D13)*(I14+I13)/1000)+P15</f>
        <v>5.9741740100000005</v>
      </c>
      <c r="Q14" s="67">
        <f>(0.5*(D14-D13)*(J13+J14)/1000)+Q15</f>
        <v>6.3213828650000004</v>
      </c>
      <c r="S14" s="41">
        <v>12</v>
      </c>
      <c r="T14" s="66">
        <v>0.167833605</v>
      </c>
      <c r="U14" s="66">
        <v>1.2932133049999999</v>
      </c>
      <c r="V14" s="66">
        <v>1.4607857000000002</v>
      </c>
      <c r="W14" s="68">
        <v>0.46281507999999993</v>
      </c>
      <c r="X14" s="68">
        <v>1.4590126750000003</v>
      </c>
      <c r="Y14" s="68">
        <v>1.9217447649999999</v>
      </c>
      <c r="AA14" s="76"/>
      <c r="AB14" s="76"/>
      <c r="AC14" s="76"/>
    </row>
    <row r="15" spans="1:32" x14ac:dyDescent="0.25">
      <c r="A15" s="2" t="s">
        <v>13</v>
      </c>
      <c r="B15" s="3">
        <v>9</v>
      </c>
      <c r="C15" s="4">
        <v>5</v>
      </c>
      <c r="D15" s="1">
        <v>105.45099999999999</v>
      </c>
      <c r="E15" s="44">
        <v>1.98</v>
      </c>
      <c r="F15" s="23">
        <v>34.64</v>
      </c>
      <c r="G15" s="23">
        <v>36.61</v>
      </c>
      <c r="H15" s="23">
        <v>1.36</v>
      </c>
      <c r="I15" s="23">
        <v>193.38</v>
      </c>
      <c r="J15" s="24">
        <v>194.73999999999998</v>
      </c>
      <c r="K15" s="42"/>
      <c r="L15" s="67">
        <f t="shared" ref="L15" si="2">(0.5*(D15-D14)*(E14+E15)/1000)+L16</f>
        <v>0.14128807000000002</v>
      </c>
      <c r="M15" s="67">
        <f t="shared" ref="M15" si="3">(0.5*(D15-D14)*(F14+F15)/1000)+M16</f>
        <v>1.5679934700000002</v>
      </c>
      <c r="N15" s="67">
        <f t="shared" ref="N15" si="4">(0.5*(D15-D14)*(G14+G15)/1000)+N16</f>
        <v>1.7089100500000001</v>
      </c>
      <c r="O15" s="67">
        <f t="shared" ref="O15" si="5">(0.5*(D15-D14)*(H14+H15)/1000)+O16</f>
        <v>0.22852823999999999</v>
      </c>
      <c r="P15" s="67">
        <f t="shared" ref="P15" si="6">(0.5*(D15-D14)*(I15+I14)/1000)+P16</f>
        <v>5.7293021800000004</v>
      </c>
      <c r="Q15" s="67">
        <f t="shared" ref="Q15" si="7">(0.5*(D15-D14)*(J14+J15)/1000)+Q16</f>
        <v>5.9575567100000004</v>
      </c>
      <c r="S15" s="41" t="s">
        <v>73</v>
      </c>
      <c r="T15" s="66">
        <v>0.29891330999999999</v>
      </c>
      <c r="U15" s="66">
        <v>1.5966669800000002</v>
      </c>
      <c r="V15" s="66">
        <v>1.8949402500000003</v>
      </c>
      <c r="W15" s="68">
        <v>0.37237016999999989</v>
      </c>
      <c r="X15" s="68">
        <v>0.93592895999999981</v>
      </c>
      <c r="Y15" s="68">
        <v>1.3080184899999998</v>
      </c>
      <c r="AA15" s="76"/>
      <c r="AB15" s="76"/>
      <c r="AC15" s="76"/>
    </row>
    <row r="16" spans="1:32" ht="15.75" thickBot="1" x14ac:dyDescent="0.3">
      <c r="A16" s="5" t="s">
        <v>13</v>
      </c>
      <c r="B16" s="6">
        <v>9</v>
      </c>
      <c r="C16" s="7">
        <v>3</v>
      </c>
      <c r="D16" s="8">
        <v>125.00700000000001</v>
      </c>
      <c r="E16" s="62">
        <v>1.98</v>
      </c>
      <c r="F16" s="26">
        <v>24.26</v>
      </c>
      <c r="G16" s="26">
        <v>26.23</v>
      </c>
      <c r="H16" s="26">
        <v>2.2199999999999998</v>
      </c>
      <c r="I16" s="26">
        <v>12.27</v>
      </c>
      <c r="J16" s="27">
        <v>14.48</v>
      </c>
      <c r="L16" s="67">
        <f>(0.5*(D16-D15)*(E15+E16)/1000)</f>
        <v>3.872088000000002E-2</v>
      </c>
      <c r="M16" s="67">
        <f>(0.5*(D16-D15)*(F15+F16)/1000)</f>
        <v>0.57592420000000033</v>
      </c>
      <c r="N16" s="67">
        <f>(0.5*(D16-D15)*(G15+G16)/1000)</f>
        <v>0.6144495200000003</v>
      </c>
      <c r="O16" s="67">
        <f>(0.5*(D16-D15)*(H15+H16)/1000)</f>
        <v>3.5005240000000021E-2</v>
      </c>
      <c r="P16" s="67">
        <f>(0.5*(D16-D15)*(I16+I15)/1000)</f>
        <v>2.0108457000000013</v>
      </c>
      <c r="Q16" s="67">
        <f>(0.5*(D16-D15)*(J15+J16)/1000)</f>
        <v>2.0457531600000007</v>
      </c>
      <c r="S16" s="41">
        <v>13</v>
      </c>
      <c r="T16" s="66">
        <v>0.171919975</v>
      </c>
      <c r="U16" s="66">
        <v>0.96035528000000014</v>
      </c>
      <c r="V16" s="66">
        <v>1.13182234</v>
      </c>
      <c r="W16" s="68">
        <v>0.40703975000000003</v>
      </c>
      <c r="X16" s="68">
        <v>1.2870239600000002</v>
      </c>
      <c r="Y16" s="68">
        <v>1.6937616750000002</v>
      </c>
      <c r="AA16" s="76"/>
      <c r="AB16" s="76"/>
      <c r="AC16" s="76"/>
    </row>
    <row r="17" spans="1:32" x14ac:dyDescent="0.25">
      <c r="A17" s="36" t="s">
        <v>14</v>
      </c>
      <c r="B17" s="45">
        <v>18</v>
      </c>
      <c r="C17" s="46">
        <v>23</v>
      </c>
      <c r="D17" s="47">
        <v>5.8419999999999996</v>
      </c>
      <c r="E17" s="40">
        <v>2.2699999999999996</v>
      </c>
      <c r="F17" s="40">
        <v>18.240000000000002</v>
      </c>
      <c r="G17" s="40">
        <v>20.5</v>
      </c>
      <c r="H17" s="40">
        <v>1.81</v>
      </c>
      <c r="I17" s="40">
        <v>14.23</v>
      </c>
      <c r="J17" s="29">
        <v>16.03</v>
      </c>
      <c r="K17" s="41" t="s">
        <v>38</v>
      </c>
      <c r="L17" s="66">
        <f>((D17*E17)/1000)+L18</f>
        <v>0.42693918999999997</v>
      </c>
      <c r="M17" s="66">
        <f>((D17*F17)/1000)+M18</f>
        <v>1.8301488350000006</v>
      </c>
      <c r="N17" s="66">
        <f>((D17*G17)/1000)+N18</f>
        <v>2.25641727</v>
      </c>
      <c r="O17" s="68">
        <f>((D17*H17)/1000)+O18</f>
        <v>0.50286481999999999</v>
      </c>
      <c r="P17" s="68">
        <f>((D17*I17)/1000)+P18</f>
        <v>1.3086257450000001</v>
      </c>
      <c r="Q17" s="68">
        <f>((D17*J17)/1000)+Q18</f>
        <v>1.8111481649999999</v>
      </c>
      <c r="S17" s="41" t="s">
        <v>74</v>
      </c>
      <c r="T17" s="66">
        <v>0.35555882</v>
      </c>
      <c r="U17" s="66">
        <v>0.45214989999999994</v>
      </c>
      <c r="V17" s="66">
        <v>0.80723781000000006</v>
      </c>
      <c r="W17" s="68">
        <v>0.38841846000000002</v>
      </c>
      <c r="X17" s="68">
        <v>0.37152130500000002</v>
      </c>
      <c r="Y17" s="68">
        <v>0.75887198500000008</v>
      </c>
      <c r="Z17" s="41" t="s">
        <v>66</v>
      </c>
      <c r="AA17" s="66">
        <v>0.50017355500000005</v>
      </c>
      <c r="AB17" s="66">
        <v>0.93387885500000012</v>
      </c>
      <c r="AC17" s="66">
        <v>1.4335097400000003</v>
      </c>
      <c r="AD17" s="68">
        <v>0.60047322999999997</v>
      </c>
      <c r="AE17" s="68">
        <v>0.77406391500000005</v>
      </c>
      <c r="AF17" s="68">
        <v>1.3729042499999999</v>
      </c>
    </row>
    <row r="18" spans="1:32" x14ac:dyDescent="0.25">
      <c r="A18" s="2" t="s">
        <v>14</v>
      </c>
      <c r="B18" s="3">
        <v>18</v>
      </c>
      <c r="C18" s="4">
        <v>20</v>
      </c>
      <c r="D18" s="1">
        <v>8.9619999999999997</v>
      </c>
      <c r="E18" s="23">
        <v>5.04</v>
      </c>
      <c r="F18" s="23">
        <v>21.39</v>
      </c>
      <c r="G18" s="23">
        <v>26.42</v>
      </c>
      <c r="H18" s="23">
        <v>8</v>
      </c>
      <c r="I18" s="23">
        <v>19.96</v>
      </c>
      <c r="J18" s="24">
        <v>27.950000000000003</v>
      </c>
      <c r="K18" s="42"/>
      <c r="L18" s="67">
        <f>(0.5*(D18-D17)*(E17+E18)/1000)+L19</f>
        <v>0.41367784999999996</v>
      </c>
      <c r="M18" s="67">
        <f>(0.5*(D18-D17)*(F17+F18)/1000)+M19</f>
        <v>1.7235907550000005</v>
      </c>
      <c r="N18" s="67">
        <f>(0.5*(D18-D17)*(G17+G18)/1000)+N19</f>
        <v>2.13665627</v>
      </c>
      <c r="O18" s="67">
        <f>(0.5*(D18-D17)*(H17+H18)/1000)+O19</f>
        <v>0.49229080000000003</v>
      </c>
      <c r="P18" s="67">
        <f>(0.5*(D18-D17)*(I18+I17)/1000)+P19</f>
        <v>1.225494085</v>
      </c>
      <c r="Q18" s="67">
        <f>(0.5*(D18-D17)*(J17+J18)/1000)+Q19</f>
        <v>1.7175009049999999</v>
      </c>
      <c r="S18" s="41" t="s">
        <v>74</v>
      </c>
      <c r="T18" s="66">
        <v>0.34735335999999994</v>
      </c>
      <c r="U18" s="66">
        <v>0.57997306999999998</v>
      </c>
      <c r="V18" s="66">
        <v>0.92665378500000006</v>
      </c>
      <c r="W18" s="68">
        <v>0.18034523500000002</v>
      </c>
      <c r="X18" s="68">
        <v>0.63324035000000001</v>
      </c>
      <c r="Y18" s="68">
        <v>0.81297659500000008</v>
      </c>
      <c r="Z18" s="41" t="s">
        <v>66</v>
      </c>
      <c r="AA18" s="66">
        <v>0.58958019999999989</v>
      </c>
      <c r="AB18" s="66">
        <v>1.0261319600000001</v>
      </c>
      <c r="AC18" s="66">
        <v>1.6142875350000003</v>
      </c>
      <c r="AD18" s="68">
        <v>0.29599913499999997</v>
      </c>
      <c r="AE18" s="68">
        <v>1.7167885399999998</v>
      </c>
      <c r="AF18" s="68">
        <v>2.0121786849999994</v>
      </c>
    </row>
    <row r="19" spans="1:32" x14ac:dyDescent="0.25">
      <c r="A19" s="2" t="s">
        <v>14</v>
      </c>
      <c r="B19" s="3">
        <v>18</v>
      </c>
      <c r="C19" s="4">
        <v>15</v>
      </c>
      <c r="D19" s="1">
        <v>24.76</v>
      </c>
      <c r="E19" s="23">
        <v>4.7</v>
      </c>
      <c r="F19" s="23">
        <v>17.100000000000001</v>
      </c>
      <c r="G19" s="23">
        <v>21.790000000000003</v>
      </c>
      <c r="H19" s="23">
        <v>7.05</v>
      </c>
      <c r="I19" s="23">
        <v>26.060000000000002</v>
      </c>
      <c r="J19" s="24">
        <v>33.11</v>
      </c>
      <c r="K19" s="42"/>
      <c r="L19" s="67">
        <f>(0.5*(D19-D18)*(E18+E19)/1000)+L20</f>
        <v>0.40227424999999994</v>
      </c>
      <c r="M19" s="67">
        <f>(0.5*(D19-D18)*(F18+F19)/1000)+M20</f>
        <v>1.6617679550000004</v>
      </c>
      <c r="N19" s="67">
        <f t="shared" ref="N19:N23" si="8">(0.5*(D19-D18)*(G18+G19)/1000)+N20</f>
        <v>2.0634610700000002</v>
      </c>
      <c r="O19" s="67">
        <f>(0.5*(D19-D18)*(H18+H19)/1000)+O20</f>
        <v>0.4769872</v>
      </c>
      <c r="P19" s="67">
        <f>(0.5*(D19-D18)*(I19+I18)/1000)+P20</f>
        <v>1.1721576849999999</v>
      </c>
      <c r="Q19" s="67">
        <f>(0.5*(D19-D18)*(J18+J19)/1000)+Q20</f>
        <v>1.6488921049999998</v>
      </c>
      <c r="S19" s="41">
        <v>14</v>
      </c>
      <c r="T19" s="66">
        <v>0.44356603139174788</v>
      </c>
      <c r="U19" s="66">
        <v>0.55106180490074663</v>
      </c>
      <c r="V19" s="66">
        <v>0.99410220541774441</v>
      </c>
      <c r="W19" s="68">
        <v>0.32389698030849245</v>
      </c>
      <c r="X19" s="68">
        <v>0.32613421005999221</v>
      </c>
      <c r="Y19" s="68">
        <v>0.6494977803684846</v>
      </c>
      <c r="Z19" s="41" t="s">
        <v>67</v>
      </c>
      <c r="AA19" s="66">
        <v>0.68256493000000007</v>
      </c>
      <c r="AB19" s="66">
        <v>1.0223228150000001</v>
      </c>
      <c r="AC19" s="66">
        <v>1.7040380450000003</v>
      </c>
      <c r="AD19" s="68">
        <v>0.60704343500000013</v>
      </c>
      <c r="AE19" s="68">
        <v>0.59273305999999992</v>
      </c>
      <c r="AF19" s="68">
        <v>1.199067715</v>
      </c>
    </row>
    <row r="20" spans="1:32" x14ac:dyDescent="0.25">
      <c r="A20" s="2" t="s">
        <v>14</v>
      </c>
      <c r="B20" s="3">
        <v>18</v>
      </c>
      <c r="C20" s="4">
        <v>13</v>
      </c>
      <c r="D20" s="1">
        <v>35.634999999999998</v>
      </c>
      <c r="E20" s="23">
        <v>2.3199999999999998</v>
      </c>
      <c r="F20" s="23">
        <v>18.350000000000001</v>
      </c>
      <c r="G20" s="23">
        <v>20.67</v>
      </c>
      <c r="H20" s="23">
        <v>0.93</v>
      </c>
      <c r="I20" s="23">
        <v>6.87</v>
      </c>
      <c r="J20" s="24">
        <v>7.8</v>
      </c>
      <c r="K20" s="43"/>
      <c r="L20" s="67">
        <f>(0.5*(D20-D19)*(E19+E20)/1000)+L21</f>
        <v>0.32533798999999997</v>
      </c>
      <c r="M20" s="67">
        <f>(0.5*(D20-D19)*(F19+F20)/1000)+M21</f>
        <v>1.3577354450000003</v>
      </c>
      <c r="N20" s="67">
        <f t="shared" si="8"/>
        <v>1.6826502800000001</v>
      </c>
      <c r="O20" s="67">
        <f>(0.5*(D20-D19)*(H19+H20)/1000)+O21</f>
        <v>0.35810724999999999</v>
      </c>
      <c r="P20" s="67">
        <f>(0.5*(D20-D19)*(I20+I19)/1000)+P21</f>
        <v>0.80864570499999988</v>
      </c>
      <c r="Q20" s="67">
        <f>(0.5*(D20-D19)*(J19+J20)/1000)+Q21</f>
        <v>1.1665791649999997</v>
      </c>
      <c r="S20" s="41">
        <v>15</v>
      </c>
      <c r="T20" s="66">
        <v>0.51393565014900489</v>
      </c>
      <c r="U20" s="66">
        <v>0.76339812721109024</v>
      </c>
      <c r="V20" s="66">
        <v>1.2769133503412147</v>
      </c>
      <c r="W20" s="68">
        <v>0.30853739220768844</v>
      </c>
      <c r="X20" s="68">
        <v>0.68706657311532582</v>
      </c>
      <c r="Y20" s="68">
        <v>0.99478457830413336</v>
      </c>
      <c r="Z20" s="41" t="s">
        <v>68</v>
      </c>
      <c r="AA20" s="66">
        <v>0.76234911500000013</v>
      </c>
      <c r="AB20" s="66">
        <v>1.3805794550000001</v>
      </c>
      <c r="AC20" s="66">
        <v>2.1419652300000003</v>
      </c>
      <c r="AD20" s="68">
        <v>0.45361316000000002</v>
      </c>
      <c r="AE20" s="68">
        <v>1.2110074550000001</v>
      </c>
      <c r="AF20" s="68">
        <v>1.663258315</v>
      </c>
    </row>
    <row r="21" spans="1:32" x14ac:dyDescent="0.25">
      <c r="A21" s="2" t="s">
        <v>14</v>
      </c>
      <c r="B21" s="3">
        <v>18</v>
      </c>
      <c r="C21" s="4">
        <v>11</v>
      </c>
      <c r="D21" s="1">
        <v>53.377000000000002</v>
      </c>
      <c r="E21" s="23">
        <v>1.81</v>
      </c>
      <c r="F21" s="23">
        <v>18.170000000000002</v>
      </c>
      <c r="G21" s="23">
        <v>19.98</v>
      </c>
      <c r="H21" s="23">
        <v>2.57</v>
      </c>
      <c r="I21" s="23">
        <v>5.63</v>
      </c>
      <c r="J21" s="24">
        <v>8.19</v>
      </c>
      <c r="K21" s="42"/>
      <c r="L21" s="67">
        <f>(0.5*(D21-D20)*(E20+E21)/1000)+L22</f>
        <v>0.28716673999999998</v>
      </c>
      <c r="M21" s="67">
        <f>(0.5*(D21-D20)*(F20+F21)/1000)+M22</f>
        <v>1.1649760700000003</v>
      </c>
      <c r="N21" s="67">
        <f t="shared" si="8"/>
        <v>1.4517740300000002</v>
      </c>
      <c r="O21" s="67">
        <f>(0.5*(D21-D20)*(H20+H21)/1000)+O22</f>
        <v>0.314716</v>
      </c>
      <c r="P21" s="67">
        <f>(0.5*(D21-D20)*(I21+I20)/1000)+P22</f>
        <v>0.62958882999999999</v>
      </c>
      <c r="Q21" s="67">
        <f>(0.5*(D21-D20)*(J20+J21)/1000)+Q22</f>
        <v>0.94413103999999981</v>
      </c>
    </row>
    <row r="22" spans="1:32" x14ac:dyDescent="0.25">
      <c r="A22" s="2" t="s">
        <v>14</v>
      </c>
      <c r="B22" s="3">
        <v>18</v>
      </c>
      <c r="C22" s="4">
        <v>9</v>
      </c>
      <c r="D22" s="1">
        <v>70.393000000000001</v>
      </c>
      <c r="E22" s="23">
        <v>2.15</v>
      </c>
      <c r="F22" s="23">
        <v>12.799999999999999</v>
      </c>
      <c r="G22" s="23">
        <v>14.95</v>
      </c>
      <c r="H22" s="23">
        <v>3.4299999999999997</v>
      </c>
      <c r="I22" s="23">
        <v>8.2200000000000006</v>
      </c>
      <c r="J22" s="24">
        <v>11.65</v>
      </c>
      <c r="K22" s="42"/>
      <c r="L22" s="67">
        <f>(0.5*(D22-D21)*(E21+E22)/1000)+L23</f>
        <v>0.25052950999999996</v>
      </c>
      <c r="M22" s="67">
        <f>(0.5*(D22-D21)*(F21+F22)/1000)+M23</f>
        <v>0.84100715000000004</v>
      </c>
      <c r="N22" s="67">
        <f t="shared" si="8"/>
        <v>1.09116788</v>
      </c>
      <c r="O22" s="67">
        <f>(0.5*(D22-D21)*(H21+H22)/1000)+O23</f>
        <v>0.28366749999999996</v>
      </c>
      <c r="P22" s="67">
        <f>(0.5*(D22-D21)*(I22+I21)/1000)+P23</f>
        <v>0.51870132999999996</v>
      </c>
      <c r="Q22" s="67">
        <f>(0.5*(D22-D21)*(J21+J22)/1000)+Q23</f>
        <v>0.80228374999999985</v>
      </c>
    </row>
    <row r="23" spans="1:32" x14ac:dyDescent="0.25">
      <c r="A23" s="2" t="s">
        <v>14</v>
      </c>
      <c r="B23" s="3">
        <v>18</v>
      </c>
      <c r="C23" s="4">
        <v>5</v>
      </c>
      <c r="D23" s="1">
        <v>106.105</v>
      </c>
      <c r="E23" s="23">
        <v>3</v>
      </c>
      <c r="F23" s="23">
        <v>11.91</v>
      </c>
      <c r="G23" s="23">
        <v>14.9</v>
      </c>
      <c r="H23" s="23">
        <v>5.0699999999999994</v>
      </c>
      <c r="I23" s="23">
        <v>8.44</v>
      </c>
      <c r="J23" s="24">
        <v>13.51</v>
      </c>
      <c r="K23" s="42"/>
      <c r="L23" s="67">
        <f>(0.5*(D23-D22)*(E22+E23)/1000)+L24</f>
        <v>0.21683782999999995</v>
      </c>
      <c r="M23" s="67">
        <f t="shared" ref="M23" si="9">(0.5*(D23-D22)*(F22+F23)/1000)+M24</f>
        <v>0.57751439000000004</v>
      </c>
      <c r="N23" s="67">
        <f t="shared" si="8"/>
        <v>0.79398343999999987</v>
      </c>
      <c r="O23" s="67">
        <f t="shared" ref="O23" si="10">(0.5*(D23-D22)*(H22+H23)/1000)+O24</f>
        <v>0.23261949999999998</v>
      </c>
      <c r="P23" s="67">
        <f t="shared" ref="P23" si="11">(0.5*(D23-D22)*(I23+I22)/1000)+P24</f>
        <v>0.40086552999999997</v>
      </c>
      <c r="Q23" s="67">
        <f t="shared" ref="Q23" si="12">(0.5*(D23-D22)*(J22+J23)/1000)+Q24</f>
        <v>0.63348502999999989</v>
      </c>
    </row>
    <row r="24" spans="1:32" ht="15.75" thickBot="1" x14ac:dyDescent="0.3">
      <c r="A24" s="5" t="s">
        <v>14</v>
      </c>
      <c r="B24" s="6">
        <v>18</v>
      </c>
      <c r="C24" s="7">
        <v>3</v>
      </c>
      <c r="D24" s="8">
        <v>125.127</v>
      </c>
      <c r="E24" s="26">
        <v>10.129999999999999</v>
      </c>
      <c r="F24" s="26">
        <v>2.42</v>
      </c>
      <c r="G24" s="26">
        <v>12.54</v>
      </c>
      <c r="H24" s="26">
        <v>3.4299999999999997</v>
      </c>
      <c r="I24" s="26">
        <v>2.4299999999999997</v>
      </c>
      <c r="J24" s="27">
        <v>5.8599999999999994</v>
      </c>
      <c r="L24" s="67">
        <f>(0.5*(D24-D23)*(E23+E24)/1000)</f>
        <v>0.12487942999999993</v>
      </c>
      <c r="M24" s="67">
        <f>(0.5*(D24-D23)*(F23+F24)/1000)</f>
        <v>0.13629262999999994</v>
      </c>
      <c r="N24" s="67">
        <f>(0.5*(D24-D23)*(G23+G24)/1000)</f>
        <v>0.26098183999999985</v>
      </c>
      <c r="O24" s="67">
        <f>(0.5*(D24-D23)*(H23+H24)/1000)</f>
        <v>8.0843499999999957E-2</v>
      </c>
      <c r="P24" s="67">
        <f>(0.5*(D24-D23)*(I24+I23)/1000)</f>
        <v>0.10338456999999994</v>
      </c>
      <c r="Q24" s="67">
        <f>(0.5*(D24-D23)*(J23+J24)/1000)</f>
        <v>0.18422806999999988</v>
      </c>
    </row>
    <row r="25" spans="1:32" x14ac:dyDescent="0.25">
      <c r="A25" s="36" t="s">
        <v>15</v>
      </c>
      <c r="B25" s="45">
        <v>65</v>
      </c>
      <c r="C25" s="46">
        <v>23</v>
      </c>
      <c r="D25" s="47">
        <v>5.5209999999999999</v>
      </c>
      <c r="E25" s="40">
        <v>4.0199999999999996</v>
      </c>
      <c r="F25" s="40">
        <v>12.09</v>
      </c>
      <c r="G25" s="40">
        <v>16.100000000000001</v>
      </c>
      <c r="H25" s="40">
        <v>1.1000000000000001</v>
      </c>
      <c r="I25" s="40">
        <v>16.75</v>
      </c>
      <c r="J25" s="29">
        <v>17.850000000000001</v>
      </c>
      <c r="K25" s="41" t="s">
        <v>39</v>
      </c>
      <c r="L25" s="66">
        <f>((D25*E25)/1000)+L26</f>
        <v>0.25752522999999999</v>
      </c>
      <c r="M25" s="66">
        <f>((D25*F25)/1000)+M26</f>
        <v>1.8329874150000001</v>
      </c>
      <c r="N25" s="66">
        <f>((D25*G25)/1000)+N26</f>
        <v>2.0896835350000003</v>
      </c>
      <c r="O25" s="68">
        <f>((D25*H25)/1000)+O26</f>
        <v>0.30646201000000001</v>
      </c>
      <c r="P25" s="68">
        <f>((D25*I25)/1000)+P26</f>
        <v>1.500865745</v>
      </c>
      <c r="Q25" s="68">
        <f>((D25*J25)/1000)+Q26</f>
        <v>1.8067349350000002</v>
      </c>
    </row>
    <row r="26" spans="1:32" x14ac:dyDescent="0.25">
      <c r="A26" s="2" t="s">
        <v>15</v>
      </c>
      <c r="B26" s="3">
        <v>65</v>
      </c>
      <c r="C26" s="4">
        <v>20</v>
      </c>
      <c r="D26" s="1">
        <v>8.798</v>
      </c>
      <c r="E26" s="23">
        <v>2.8299999999999996</v>
      </c>
      <c r="F26" s="23">
        <v>15.129999999999999</v>
      </c>
      <c r="G26" s="23">
        <v>17.96</v>
      </c>
      <c r="H26" s="23">
        <v>3.09</v>
      </c>
      <c r="I26" s="23">
        <v>15.54</v>
      </c>
      <c r="J26" s="24">
        <v>18.62</v>
      </c>
      <c r="K26" s="42"/>
      <c r="L26" s="67">
        <f>(0.5*(D26-D25)*(E25+E26)/1000)+L27</f>
        <v>0.23533081</v>
      </c>
      <c r="M26" s="67">
        <f>(0.5*(D26-D25)*(F25+F26)/1000)+M27</f>
        <v>1.7662385250000001</v>
      </c>
      <c r="N26" s="67">
        <f>(0.5*(D26-D25)*(G25+G26)/1000)+N27</f>
        <v>2.0007954350000001</v>
      </c>
      <c r="O26" s="67">
        <f>(0.5*(D26-D25)*(H25+H26)/1000)+O27</f>
        <v>0.30038891000000001</v>
      </c>
      <c r="P26" s="67">
        <f>(0.5*(D26-D25)*(I26+I25)/1000)+P27</f>
        <v>1.4083889949999999</v>
      </c>
      <c r="Q26" s="67">
        <f>(0.5*(D26-D25)*(J25+J26)/1000)+Q27</f>
        <v>1.7081850850000002</v>
      </c>
    </row>
    <row r="27" spans="1:32" x14ac:dyDescent="0.25">
      <c r="A27" s="2" t="s">
        <v>15</v>
      </c>
      <c r="B27" s="3">
        <v>65</v>
      </c>
      <c r="C27" s="4">
        <v>15</v>
      </c>
      <c r="D27" s="1">
        <v>23.902999999999999</v>
      </c>
      <c r="E27" s="23">
        <v>3.6799999999999997</v>
      </c>
      <c r="F27" s="23">
        <v>14.95</v>
      </c>
      <c r="G27" s="23">
        <v>18.62</v>
      </c>
      <c r="H27" s="23">
        <v>4.21</v>
      </c>
      <c r="I27" s="23">
        <v>12.5</v>
      </c>
      <c r="J27" s="24">
        <v>16.700000000000003</v>
      </c>
      <c r="K27" s="42"/>
      <c r="L27" s="67">
        <f>(0.5*(D27-D26)*(E26+E27)/1000)+L28</f>
        <v>0.22410708500000001</v>
      </c>
      <c r="M27" s="67">
        <f>(0.5*(D27-D26)*(F26+F27)/1000)+M28</f>
        <v>1.7216385550000002</v>
      </c>
      <c r="N27" s="67">
        <f t="shared" ref="N27:N31" si="13">(0.5*(D27-D26)*(G26+G27)/1000)+N28</f>
        <v>1.9449881250000001</v>
      </c>
      <c r="O27" s="67">
        <f>(0.5*(D27-D26)*(H26+H27)/1000)+O28</f>
        <v>0.29352359500000003</v>
      </c>
      <c r="P27" s="67">
        <f>(0.5*(D27-D26)*(I27+I26)/1000)+P28</f>
        <v>1.35548183</v>
      </c>
      <c r="Q27" s="67">
        <f>(0.5*(D27-D26)*(J26+J27)/1000)+Q28</f>
        <v>1.6484289900000002</v>
      </c>
    </row>
    <row r="28" spans="1:32" x14ac:dyDescent="0.25">
      <c r="A28" s="2" t="s">
        <v>15</v>
      </c>
      <c r="B28" s="3">
        <v>65</v>
      </c>
      <c r="C28" s="4">
        <v>13</v>
      </c>
      <c r="D28" s="1">
        <v>34.959000000000003</v>
      </c>
      <c r="E28" s="23">
        <v>1.64</v>
      </c>
      <c r="F28" s="23">
        <v>13.34</v>
      </c>
      <c r="G28" s="23">
        <v>14.98</v>
      </c>
      <c r="H28" s="23">
        <v>1.79</v>
      </c>
      <c r="I28" s="23">
        <v>18.650000000000002</v>
      </c>
      <c r="J28" s="24">
        <v>20.440000000000001</v>
      </c>
      <c r="K28" s="43"/>
      <c r="L28" s="67">
        <f>(0.5*(D28-D27)*(E27+E28)/1000)+L29</f>
        <v>0.17494031000000002</v>
      </c>
      <c r="M28" s="67">
        <f>(0.5*(D28-D27)*(F27+F28)/1000)+M29</f>
        <v>1.4944593550000003</v>
      </c>
      <c r="N28" s="67">
        <f t="shared" si="13"/>
        <v>1.6687176750000001</v>
      </c>
      <c r="O28" s="67">
        <f>(0.5*(D28-D27)*(H27+H28)/1000)+O29</f>
        <v>0.238390345</v>
      </c>
      <c r="P28" s="67">
        <f>(0.5*(D28-D27)*(I28+I27)/1000)+P29</f>
        <v>1.1437097300000001</v>
      </c>
      <c r="Q28" s="67">
        <f>(0.5*(D28-D27)*(J27+J28)/1000)+Q29</f>
        <v>1.3816746900000001</v>
      </c>
    </row>
    <row r="29" spans="1:32" x14ac:dyDescent="0.25">
      <c r="A29" s="2" t="s">
        <v>15</v>
      </c>
      <c r="B29" s="3">
        <v>65</v>
      </c>
      <c r="C29" s="4">
        <v>11</v>
      </c>
      <c r="D29" s="1">
        <v>53.808</v>
      </c>
      <c r="E29" s="23">
        <v>0.97</v>
      </c>
      <c r="F29" s="23">
        <v>15.129999999999999</v>
      </c>
      <c r="G29" s="23">
        <v>16.09</v>
      </c>
      <c r="H29" s="23">
        <v>0.85</v>
      </c>
      <c r="I29" s="23">
        <v>14.78</v>
      </c>
      <c r="J29" s="24">
        <v>15.62</v>
      </c>
      <c r="K29" s="42"/>
      <c r="L29" s="67">
        <f>(0.5*(D29-D28)*(E28+E29)/1000)+L30</f>
        <v>0.14553135</v>
      </c>
      <c r="M29" s="67">
        <f>(0.5*(D29-D28)*(F28+F29)/1000)+M30</f>
        <v>1.3380722350000003</v>
      </c>
      <c r="N29" s="67">
        <f t="shared" si="13"/>
        <v>1.4829768750000001</v>
      </c>
      <c r="O29" s="67">
        <f>(0.5*(D29-D28)*(H28+H29)/1000)+O30</f>
        <v>0.205222345</v>
      </c>
      <c r="P29" s="67">
        <f>(0.5*(D29-D28)*(I29+I28)/1000)+P30</f>
        <v>0.97151252999999993</v>
      </c>
      <c r="Q29" s="67">
        <f>(0.5*(D29-D28)*(J28+J29)/1000)+Q30</f>
        <v>1.1763647699999999</v>
      </c>
    </row>
    <row r="30" spans="1:32" x14ac:dyDescent="0.25">
      <c r="A30" s="2" t="s">
        <v>15</v>
      </c>
      <c r="B30" s="3">
        <v>65</v>
      </c>
      <c r="C30" s="4">
        <v>7</v>
      </c>
      <c r="D30" s="1">
        <v>88.834000000000003</v>
      </c>
      <c r="E30" s="23">
        <v>1.48</v>
      </c>
      <c r="F30" s="23">
        <v>16.200000000000003</v>
      </c>
      <c r="G30" s="23">
        <v>17.670000000000002</v>
      </c>
      <c r="H30" s="23">
        <v>1.53</v>
      </c>
      <c r="I30" s="23">
        <v>6.6499999999999995</v>
      </c>
      <c r="J30" s="24">
        <v>8.18</v>
      </c>
      <c r="K30" s="42"/>
      <c r="L30" s="67">
        <f>(0.5*(D30-D29)*(E29+E30)/1000)+L31</f>
        <v>0.12093340499999999</v>
      </c>
      <c r="M30" s="67">
        <f>(0.5*(D30-D29)*(F29+F30)/1000)+M31</f>
        <v>1.0697567200000002</v>
      </c>
      <c r="N30" s="67">
        <f t="shared" si="13"/>
        <v>1.1901576600000001</v>
      </c>
      <c r="O30" s="67">
        <f>(0.5*(D30-D29)*(H29+H30)/1000)+O31</f>
        <v>0.18034166500000001</v>
      </c>
      <c r="P30" s="67">
        <f>(0.5*(D30-D29)*(I30+I29)/1000)+P31</f>
        <v>0.656451495</v>
      </c>
      <c r="Q30" s="67">
        <f>(0.5*(D30-D29)*(J29+J30)/1000)+Q31</f>
        <v>0.83651730000000002</v>
      </c>
    </row>
    <row r="31" spans="1:32" x14ac:dyDescent="0.25">
      <c r="A31" s="2" t="s">
        <v>15</v>
      </c>
      <c r="B31" s="3">
        <v>65</v>
      </c>
      <c r="C31" s="4">
        <v>5</v>
      </c>
      <c r="D31" s="1">
        <v>105.129</v>
      </c>
      <c r="E31" s="23">
        <v>2.15</v>
      </c>
      <c r="F31" s="23">
        <v>15.66</v>
      </c>
      <c r="G31" s="23">
        <v>17.810000000000002</v>
      </c>
      <c r="H31" s="23">
        <v>4.9799999999999995</v>
      </c>
      <c r="I31" s="23">
        <v>7.26</v>
      </c>
      <c r="J31" s="24">
        <v>12.24</v>
      </c>
      <c r="K31" s="42"/>
      <c r="L31" s="67">
        <f>(0.5*(D31-D30)*(E30+E31)/1000)+L32</f>
        <v>7.8026554999999997E-2</v>
      </c>
      <c r="M31" s="67">
        <f t="shared" ref="M31" si="14">(0.5*(D31-D30)*(F30+F31)/1000)+M32</f>
        <v>0.52107443000000009</v>
      </c>
      <c r="N31" s="67">
        <f t="shared" si="13"/>
        <v>0.59891878000000009</v>
      </c>
      <c r="O31" s="67">
        <f t="shared" ref="O31" si="15">(0.5*(D31-D30)*(H30+H31)/1000)+O32</f>
        <v>0.13866072500000001</v>
      </c>
      <c r="P31" s="67">
        <f t="shared" ref="P31" si="16">(0.5*(D31-D30)*(I31+I30)/1000)+P32</f>
        <v>0.28114790500000003</v>
      </c>
      <c r="Q31" s="67">
        <f t="shared" ref="Q31:Q32" si="17">(0.5*(D31-D30)*(J30+J31)/1000)+Q32</f>
        <v>0.41970790000000002</v>
      </c>
    </row>
    <row r="32" spans="1:32" ht="15.75" thickBot="1" x14ac:dyDescent="0.3">
      <c r="A32" s="5" t="s">
        <v>15</v>
      </c>
      <c r="B32" s="6">
        <v>65</v>
      </c>
      <c r="C32" s="7">
        <v>3</v>
      </c>
      <c r="D32" s="8">
        <v>125.27500000000001</v>
      </c>
      <c r="E32" s="26">
        <v>2.6599999999999997</v>
      </c>
      <c r="F32" s="26">
        <v>10.299999999999999</v>
      </c>
      <c r="G32" s="26">
        <v>12.95</v>
      </c>
      <c r="H32" s="26">
        <v>3.5199999999999996</v>
      </c>
      <c r="I32" s="26">
        <v>9.4</v>
      </c>
      <c r="J32" s="27">
        <v>12.91</v>
      </c>
      <c r="L32" s="67">
        <f>(0.5*(D32-D31)*(E31+E32)/1000)</f>
        <v>4.8451130000000002E-2</v>
      </c>
      <c r="M32" s="67">
        <f>(0.5*(D32-D31)*(F31+F32)/1000)</f>
        <v>0.26149508000000005</v>
      </c>
      <c r="N32" s="67">
        <f>(0.5*(D32-D31)*(G31+G32)/1000)</f>
        <v>0.30984548000000001</v>
      </c>
      <c r="O32" s="67">
        <f>(0.5*(D32-D31)*(H31+H32)/1000)</f>
        <v>8.5620500000000002E-2</v>
      </c>
      <c r="P32" s="67">
        <f>(0.5*(D32-D31)*(I32+I31)/1000)</f>
        <v>0.16781618000000001</v>
      </c>
      <c r="Q32" s="67">
        <f>(0.5*(D32-D31)*(J31+J32)/1000)</f>
        <v>0.25333594999999998</v>
      </c>
    </row>
    <row r="33" spans="1:17" x14ac:dyDescent="0.25">
      <c r="A33" s="63" t="s">
        <v>16</v>
      </c>
      <c r="B33" s="37">
        <v>69</v>
      </c>
      <c r="C33" s="38">
        <v>23</v>
      </c>
      <c r="D33" s="39">
        <v>4.3840000000000003</v>
      </c>
      <c r="E33" s="40">
        <v>42.39</v>
      </c>
      <c r="F33" s="40">
        <v>3.4699999999999998</v>
      </c>
      <c r="G33" s="40">
        <v>45.86</v>
      </c>
      <c r="H33" s="40">
        <v>9.48</v>
      </c>
      <c r="I33" s="40">
        <v>1.58</v>
      </c>
      <c r="J33" s="29">
        <v>11.06</v>
      </c>
      <c r="K33" s="41" t="s">
        <v>46</v>
      </c>
      <c r="L33" s="66">
        <f>((D33*E33)/1000)+L34</f>
        <v>1.058387465</v>
      </c>
      <c r="M33" s="66">
        <f>((D33*F33)/1000)+M34</f>
        <v>2.2449865350000007</v>
      </c>
      <c r="N33" s="66">
        <f>((D33*G33)/1000)+N34</f>
        <v>3.3027985449999999</v>
      </c>
      <c r="O33" s="68">
        <f>((D33*H33)/1000)+O34</f>
        <v>0.96723074000000009</v>
      </c>
      <c r="P33" s="68">
        <f>((D33*I33)/1000)+P34</f>
        <v>1.3139329550000003</v>
      </c>
      <c r="Q33" s="68">
        <f>((D33*J33)/1000)+Q34</f>
        <v>2.2808418750000006</v>
      </c>
    </row>
    <row r="34" spans="1:17" x14ac:dyDescent="0.25">
      <c r="A34" s="9" t="s">
        <v>16</v>
      </c>
      <c r="B34" s="10">
        <v>69</v>
      </c>
      <c r="C34" s="12">
        <v>20</v>
      </c>
      <c r="D34" s="11">
        <v>9.6709999999999994</v>
      </c>
      <c r="E34" s="23">
        <v>5.45</v>
      </c>
      <c r="F34" s="23">
        <v>47.739999999999995</v>
      </c>
      <c r="G34" s="23">
        <v>53.19</v>
      </c>
      <c r="H34" s="23">
        <v>5.7799999999999994</v>
      </c>
      <c r="I34" s="23">
        <v>8.5299999999999994</v>
      </c>
      <c r="J34" s="24">
        <v>14.299999999999999</v>
      </c>
      <c r="K34" s="42"/>
      <c r="L34" s="67">
        <f>(0.5*(D34-D33)*(E33+E34)/1000)+L35</f>
        <v>0.87254970500000006</v>
      </c>
      <c r="M34" s="67">
        <f>(0.5*(D34-D33)*(F33+F34)/1000)+M35</f>
        <v>2.2297740550000005</v>
      </c>
      <c r="N34" s="67">
        <f>(0.5*(D34-D33)*(G33+G34)/1000)+N35</f>
        <v>3.1017483050000001</v>
      </c>
      <c r="O34" s="67">
        <f>(0.5*(D34-D33)*(H33+H34)/1000)+O35</f>
        <v>0.9256704200000001</v>
      </c>
      <c r="P34" s="67">
        <f>(0.5*(D34-D33)*(I34+I33)/1000)+P35</f>
        <v>1.3070062350000002</v>
      </c>
      <c r="Q34" s="67">
        <f>(0.5*(D34-D33)*(J33+J34)/1000)+Q35</f>
        <v>2.2323548350000006</v>
      </c>
    </row>
    <row r="35" spans="1:17" x14ac:dyDescent="0.25">
      <c r="A35" s="9" t="s">
        <v>16</v>
      </c>
      <c r="B35" s="10">
        <v>69</v>
      </c>
      <c r="C35" s="12">
        <v>15</v>
      </c>
      <c r="D35" s="11">
        <v>24.742999999999999</v>
      </c>
      <c r="E35" s="23">
        <v>9.24</v>
      </c>
      <c r="F35" s="23">
        <v>23.75</v>
      </c>
      <c r="G35" s="23">
        <v>32.979999999999997</v>
      </c>
      <c r="H35" s="23">
        <v>4.3999999999999995</v>
      </c>
      <c r="I35" s="23">
        <v>7.67</v>
      </c>
      <c r="J35" s="24">
        <v>12.06</v>
      </c>
      <c r="K35" s="42"/>
      <c r="L35" s="67">
        <f>(0.5*(D35-D34)*(E34+E35)/1000)+L36</f>
        <v>0.74608466500000004</v>
      </c>
      <c r="M35" s="67">
        <f>(0.5*(D35-D34)*(F34+F35)/1000)+M36</f>
        <v>2.0944004200000004</v>
      </c>
      <c r="N35" s="67">
        <f t="shared" ref="N35:N39" si="18">(0.5*(D35-D34)*(G34+G35)/1000)+N36</f>
        <v>2.8399096300000002</v>
      </c>
      <c r="O35" s="67">
        <f>(0.5*(D35-D34)*(H34+H35)/1000)+O36</f>
        <v>0.88533061000000013</v>
      </c>
      <c r="P35" s="67">
        <f>(0.5*(D35-D34)*(I35+I34)/1000)+P36</f>
        <v>1.2802804500000002</v>
      </c>
      <c r="Q35" s="67">
        <f>(0.5*(D35-D34)*(J34+J35)/1000)+Q36</f>
        <v>2.1653156750000004</v>
      </c>
    </row>
    <row r="36" spans="1:17" x14ac:dyDescent="0.25">
      <c r="A36" s="9" t="s">
        <v>16</v>
      </c>
      <c r="B36" s="10">
        <v>69</v>
      </c>
      <c r="C36" s="12">
        <v>13</v>
      </c>
      <c r="D36" s="11">
        <v>35.396999999999998</v>
      </c>
      <c r="E36" s="23">
        <v>8.48</v>
      </c>
      <c r="F36" s="23">
        <v>6.17</v>
      </c>
      <c r="G36" s="23">
        <v>14.65</v>
      </c>
      <c r="H36" s="23">
        <v>4.66</v>
      </c>
      <c r="I36" s="23">
        <v>3.1999999999999997</v>
      </c>
      <c r="J36" s="24">
        <v>7.8599999999999994</v>
      </c>
      <c r="K36" s="43"/>
      <c r="L36" s="67">
        <f>(0.5*(D36-D35)*(E35+E36)/1000)+L37</f>
        <v>0.63538082500000004</v>
      </c>
      <c r="M36" s="67">
        <f>(0.5*(D36-D35)*(F35+F36)/1000)+M37</f>
        <v>1.5556517800000003</v>
      </c>
      <c r="N36" s="67">
        <f t="shared" si="18"/>
        <v>2.1905325100000002</v>
      </c>
      <c r="O36" s="67">
        <f>(0.5*(D36-D35)*(H35+H36)/1000)+O37</f>
        <v>0.80861413000000015</v>
      </c>
      <c r="P36" s="67">
        <f>(0.5*(D36-D35)*(I36+I35)/1000)+P37</f>
        <v>1.1581972500000002</v>
      </c>
      <c r="Q36" s="67">
        <f>(0.5*(D36-D35)*(J35+J36)/1000)+Q37</f>
        <v>1.9666667150000006</v>
      </c>
    </row>
    <row r="37" spans="1:17" x14ac:dyDescent="0.25">
      <c r="A37" s="9" t="s">
        <v>16</v>
      </c>
      <c r="B37" s="10">
        <v>69</v>
      </c>
      <c r="C37" s="12">
        <v>11</v>
      </c>
      <c r="D37" s="11">
        <v>53.101999999999997</v>
      </c>
      <c r="E37" s="23">
        <v>2.42</v>
      </c>
      <c r="F37" s="23">
        <v>20.200000000000003</v>
      </c>
      <c r="G37" s="23">
        <v>22.610000000000003</v>
      </c>
      <c r="H37" s="23">
        <v>5.95</v>
      </c>
      <c r="I37" s="23">
        <v>24.880000000000003</v>
      </c>
      <c r="J37" s="24">
        <v>30.830000000000002</v>
      </c>
      <c r="K37" s="42"/>
      <c r="L37" s="67">
        <f>(0.5*(D37-D36)*(E36+E37)/1000)+L38</f>
        <v>0.54098638500000007</v>
      </c>
      <c r="M37" s="67">
        <f>(0.5*(D37-D36)*(F36+F37)/1000)+M38</f>
        <v>1.3962679400000002</v>
      </c>
      <c r="N37" s="67">
        <f t="shared" si="18"/>
        <v>1.9368075000000002</v>
      </c>
      <c r="O37" s="67">
        <f>(0.5*(D37-D36)*(H36+H37)/1000)+O38</f>
        <v>0.76035151000000012</v>
      </c>
      <c r="P37" s="67">
        <f>(0.5*(D37-D36)*(I37+I36)/1000)+P38</f>
        <v>1.1002927600000001</v>
      </c>
      <c r="Q37" s="67">
        <f>(0.5*(D37-D36)*(J36+J37)/1000)+Q38</f>
        <v>1.8605528750000004</v>
      </c>
    </row>
    <row r="38" spans="1:17" x14ac:dyDescent="0.25">
      <c r="A38" s="9" t="s">
        <v>16</v>
      </c>
      <c r="B38" s="10">
        <v>69</v>
      </c>
      <c r="C38" s="12">
        <v>9</v>
      </c>
      <c r="D38" s="11">
        <v>70.018000000000001</v>
      </c>
      <c r="E38" s="23">
        <v>3.1799999999999997</v>
      </c>
      <c r="F38" s="23">
        <v>27.970000000000002</v>
      </c>
      <c r="G38" s="23">
        <v>31.150000000000002</v>
      </c>
      <c r="H38" s="23">
        <v>12.67</v>
      </c>
      <c r="I38" s="23">
        <v>15.12</v>
      </c>
      <c r="J38" s="24">
        <v>27.790000000000003</v>
      </c>
      <c r="K38" s="42"/>
      <c r="L38" s="67">
        <f>(0.5*(D38-D37)*(E37+E38)/1000)+L39</f>
        <v>0.44449413500000001</v>
      </c>
      <c r="M38" s="67">
        <f>(0.5*(D38-D37)*(F37+F38)/1000)+M39</f>
        <v>1.1628275150000003</v>
      </c>
      <c r="N38" s="67">
        <f t="shared" si="18"/>
        <v>1.6069633500000002</v>
      </c>
      <c r="O38" s="67">
        <f>(0.5*(D38-D37)*(H37+H38)/1000)+O39</f>
        <v>0.66642648500000012</v>
      </c>
      <c r="P38" s="67">
        <f>(0.5*(D38-D37)*(I38+I37)/1000)+P39</f>
        <v>0.85171456000000012</v>
      </c>
      <c r="Q38" s="67">
        <f>(0.5*(D38-D37)*(J37+J38)/1000)+Q39</f>
        <v>1.5180496500000005</v>
      </c>
    </row>
    <row r="39" spans="1:17" x14ac:dyDescent="0.25">
      <c r="A39" s="9" t="s">
        <v>16</v>
      </c>
      <c r="B39" s="10">
        <v>69</v>
      </c>
      <c r="C39" s="33">
        <v>5</v>
      </c>
      <c r="D39" s="11">
        <v>106.483</v>
      </c>
      <c r="E39" s="23">
        <v>10.19</v>
      </c>
      <c r="F39" s="23">
        <v>6.85</v>
      </c>
      <c r="G39" s="23">
        <v>17.03</v>
      </c>
      <c r="H39" s="23">
        <v>7.85</v>
      </c>
      <c r="I39" s="23">
        <v>5.88</v>
      </c>
      <c r="J39" s="24">
        <v>13.73</v>
      </c>
      <c r="K39" s="42"/>
      <c r="L39" s="67">
        <f>(0.5*(D39-D38)*(E38+E39)/1000)+L40</f>
        <v>0.39712933500000003</v>
      </c>
      <c r="M39" s="67">
        <f t="shared" ref="M39" si="19">(0.5*(D39-D38)*(F38+F39)/1000)+M40</f>
        <v>0.75540565500000012</v>
      </c>
      <c r="N39" s="67">
        <f t="shared" si="18"/>
        <v>1.1522612700000001</v>
      </c>
      <c r="O39" s="67">
        <f t="shared" ref="O39" si="20">(0.5*(D39-D38)*(H38+H39)/1000)+O40</f>
        <v>0.50893852500000003</v>
      </c>
      <c r="P39" s="67">
        <f t="shared" ref="P39" si="21">(0.5*(D39-D38)*(I39+I38)/1000)+P40</f>
        <v>0.51339456000000006</v>
      </c>
      <c r="Q39" s="67">
        <f t="shared" ref="Q39:Q40" si="22">(0.5*(D39-D38)*(J38+J39)/1000)+Q40</f>
        <v>1.0222416900000002</v>
      </c>
    </row>
    <row r="40" spans="1:17" ht="15.75" thickBot="1" x14ac:dyDescent="0.3">
      <c r="A40" s="13" t="s">
        <v>16</v>
      </c>
      <c r="B40" s="14">
        <v>69</v>
      </c>
      <c r="C40" s="19">
        <v>3</v>
      </c>
      <c r="D40" s="16">
        <v>124.762</v>
      </c>
      <c r="E40" s="26">
        <v>6.59</v>
      </c>
      <c r="F40" s="26">
        <v>6.34</v>
      </c>
      <c r="G40" s="26">
        <v>12.93</v>
      </c>
      <c r="H40" s="26">
        <v>6.8999999999999995</v>
      </c>
      <c r="I40" s="26">
        <v>8.4</v>
      </c>
      <c r="J40" s="27">
        <v>15.29</v>
      </c>
      <c r="L40" s="67">
        <f>(0.5*(D40-D39)*(E39+E40)/1000)</f>
        <v>0.15336080999999999</v>
      </c>
      <c r="M40" s="67">
        <f>(0.5*(D40-D39)*(F39+F40)/1000)</f>
        <v>0.12055000499999997</v>
      </c>
      <c r="N40" s="67">
        <f>(0.5*(D40-D39)*(G39+G40)/1000)</f>
        <v>0.27381941999999998</v>
      </c>
      <c r="O40" s="67">
        <f>(0.5*(D40-D39)*(H39+H40)/1000)</f>
        <v>0.13480762499999999</v>
      </c>
      <c r="P40" s="67">
        <f>(0.5*(D40-D39)*(I40+I39)/1000)</f>
        <v>0.13051205999999999</v>
      </c>
      <c r="Q40" s="67">
        <f>(0.5*(D40-D39)*(J39+J40)/1000)</f>
        <v>0.26522828999999998</v>
      </c>
    </row>
    <row r="41" spans="1:17" x14ac:dyDescent="0.25">
      <c r="A41" s="63" t="s">
        <v>17</v>
      </c>
      <c r="B41" s="37">
        <v>73</v>
      </c>
      <c r="C41" s="38">
        <v>23</v>
      </c>
      <c r="D41" s="39">
        <v>5.09</v>
      </c>
      <c r="E41" s="40">
        <v>3.3699999999999997</v>
      </c>
      <c r="F41" s="40">
        <v>20.37</v>
      </c>
      <c r="G41" s="40">
        <v>23.73</v>
      </c>
      <c r="H41" s="40">
        <v>2.8499999999999996</v>
      </c>
      <c r="I41" s="40">
        <v>3.9</v>
      </c>
      <c r="J41" s="29">
        <v>6.74</v>
      </c>
      <c r="K41" s="41" t="s">
        <v>47</v>
      </c>
      <c r="L41" s="66">
        <f>((D41*E41)/1000)+L42</f>
        <v>0.506289345</v>
      </c>
      <c r="M41" s="66">
        <f>((D41*F41)/1000)+M42</f>
        <v>3.6013147400000003</v>
      </c>
      <c r="N41" s="66">
        <f>((D41*G41)/1000)+N42</f>
        <v>4.1069445800000004</v>
      </c>
      <c r="O41" s="68">
        <f>((D41*H41)/1000)+O42</f>
        <v>0.63135242999999996</v>
      </c>
      <c r="P41" s="68">
        <f>((D41*I41)/1000)+P42</f>
        <v>1.7065173950000003</v>
      </c>
      <c r="Q41" s="68">
        <f>((D41*J41)/1000)+Q42</f>
        <v>2.3371240449999999</v>
      </c>
    </row>
    <row r="42" spans="1:17" x14ac:dyDescent="0.25">
      <c r="A42" s="9" t="s">
        <v>17</v>
      </c>
      <c r="B42" s="10">
        <v>73</v>
      </c>
      <c r="C42" s="12">
        <v>20</v>
      </c>
      <c r="D42" s="11">
        <v>9.8130000000000006</v>
      </c>
      <c r="E42" s="23">
        <v>4.6899999999999995</v>
      </c>
      <c r="F42" s="23">
        <v>26.450000000000003</v>
      </c>
      <c r="G42" s="23">
        <v>31.14</v>
      </c>
      <c r="H42" s="23">
        <v>6.47</v>
      </c>
      <c r="I42" s="23">
        <v>9.25</v>
      </c>
      <c r="J42" s="24">
        <v>15.709999999999999</v>
      </c>
      <c r="K42" s="42"/>
      <c r="L42" s="67">
        <f>(0.5*(D42-D41)*(E41+E42)/1000)+L43</f>
        <v>0.48913604500000002</v>
      </c>
      <c r="M42" s="67">
        <f>(0.5*(D42-D41)*(F41+F42)/1000)+M43</f>
        <v>3.4976314400000001</v>
      </c>
      <c r="N42" s="67">
        <f>(0.5*(D42-D41)*(G41+G42)/1000)+N43</f>
        <v>3.9861588800000005</v>
      </c>
      <c r="O42" s="67">
        <f>(0.5*(D42-D41)*(H41+H42)/1000)+O43</f>
        <v>0.61684592999999999</v>
      </c>
      <c r="P42" s="67">
        <f>(0.5*(D42-D41)*(I42+I41)/1000)+P43</f>
        <v>1.6866663950000003</v>
      </c>
      <c r="Q42" s="67">
        <f>(0.5*(D42-D41)*(J41+J42)/1000)+Q43</f>
        <v>2.3028174450000001</v>
      </c>
    </row>
    <row r="43" spans="1:17" x14ac:dyDescent="0.25">
      <c r="A43" s="9" t="s">
        <v>17</v>
      </c>
      <c r="B43" s="10">
        <v>73</v>
      </c>
      <c r="C43" s="12">
        <v>15</v>
      </c>
      <c r="D43" s="11">
        <v>24.986000000000001</v>
      </c>
      <c r="E43" s="23">
        <v>2.9899999999999998</v>
      </c>
      <c r="F43" s="23">
        <v>19.190000000000001</v>
      </c>
      <c r="G43" s="23">
        <v>22.17</v>
      </c>
      <c r="H43" s="23">
        <v>3.6199999999999997</v>
      </c>
      <c r="I43" s="23">
        <v>3.86</v>
      </c>
      <c r="J43" s="24">
        <v>7.4799999999999995</v>
      </c>
      <c r="K43" s="42"/>
      <c r="L43" s="67">
        <f>(0.5*(D43-D42)*(E42+E43)/1000)+L44</f>
        <v>0.47010235500000003</v>
      </c>
      <c r="M43" s="67">
        <f>(0.5*(D43-D42)*(F42+F43)/1000)+M44</f>
        <v>3.3870660100000003</v>
      </c>
      <c r="N43" s="67">
        <f t="shared" ref="N43:N47" si="23">(0.5*(D43-D42)*(G42+G43)/1000)+N44</f>
        <v>3.8565833750000005</v>
      </c>
      <c r="O43" s="67">
        <f>(0.5*(D43-D42)*(H42+H43)/1000)+O44</f>
        <v>0.59483675000000003</v>
      </c>
      <c r="P43" s="67">
        <f>(0.5*(D43-D42)*(I43+I42)/1000)+P44</f>
        <v>1.6556126700000002</v>
      </c>
      <c r="Q43" s="67">
        <f>(0.5*(D43-D42)*(J42+J43)/1000)+Q44</f>
        <v>2.2498017699999999</v>
      </c>
    </row>
    <row r="44" spans="1:17" x14ac:dyDescent="0.25">
      <c r="A44" s="9" t="s">
        <v>17</v>
      </c>
      <c r="B44" s="10">
        <v>73</v>
      </c>
      <c r="C44" s="12">
        <v>13</v>
      </c>
      <c r="D44" s="11">
        <v>35.832000000000001</v>
      </c>
      <c r="E44" s="23">
        <v>1.66</v>
      </c>
      <c r="F44" s="23">
        <v>21.040000000000003</v>
      </c>
      <c r="G44" s="23">
        <v>22.700000000000003</v>
      </c>
      <c r="H44" s="23">
        <v>2.25</v>
      </c>
      <c r="I44" s="23">
        <v>2.63</v>
      </c>
      <c r="J44" s="24">
        <v>4.87</v>
      </c>
      <c r="K44" s="43"/>
      <c r="L44" s="67">
        <f>(0.5*(D44-D43)*(E43+E44)/1000)+L45</f>
        <v>0.41183803500000005</v>
      </c>
      <c r="M44" s="67">
        <f>(0.5*(D44-D43)*(F43+F44)/1000)+M45</f>
        <v>3.0408181500000002</v>
      </c>
      <c r="N44" s="67">
        <f t="shared" si="23"/>
        <v>3.4521470600000006</v>
      </c>
      <c r="O44" s="67">
        <f>(0.5*(D44-D43)*(H43+H44)/1000)+O45</f>
        <v>0.51828896499999999</v>
      </c>
      <c r="P44" s="67">
        <f>(0.5*(D44-D43)*(I44+I43)/1000)+P45</f>
        <v>1.5561536550000001</v>
      </c>
      <c r="Q44" s="67">
        <f>(0.5*(D44-D43)*(J43+J44)/1000)+Q45</f>
        <v>2.0738708350000001</v>
      </c>
    </row>
    <row r="45" spans="1:17" x14ac:dyDescent="0.25">
      <c r="A45" s="9" t="s">
        <v>17</v>
      </c>
      <c r="B45" s="10">
        <v>73</v>
      </c>
      <c r="C45" s="12">
        <v>11</v>
      </c>
      <c r="D45" s="11">
        <v>53.741</v>
      </c>
      <c r="E45" s="23">
        <v>3.5599999999999996</v>
      </c>
      <c r="F45" s="23">
        <v>22.23</v>
      </c>
      <c r="G45" s="23">
        <v>25.78</v>
      </c>
      <c r="H45" s="23">
        <v>5.09</v>
      </c>
      <c r="I45" s="23">
        <v>5.66</v>
      </c>
      <c r="J45" s="24">
        <v>10.74</v>
      </c>
      <c r="K45" s="42"/>
      <c r="L45" s="67">
        <f>(0.5*(D45-D44)*(E44+E45)/1000)+L46</f>
        <v>0.38662108500000003</v>
      </c>
      <c r="M45" s="67">
        <f>(0.5*(D45-D44)*(F44+F45)/1000)+M46</f>
        <v>2.82265086</v>
      </c>
      <c r="N45" s="67">
        <f t="shared" si="23"/>
        <v>3.2088170500000004</v>
      </c>
      <c r="O45" s="67">
        <f>(0.5*(D45-D44)*(H44+H45)/1000)+O46</f>
        <v>0.486455955</v>
      </c>
      <c r="P45" s="67">
        <f>(0.5*(D45-D44)*(I45+I44)/1000)+P46</f>
        <v>1.5209583850000001</v>
      </c>
      <c r="Q45" s="67">
        <f>(0.5*(D45-D44)*(J44+J45)/1000)+Q46</f>
        <v>2.0068967849999999</v>
      </c>
    </row>
    <row r="46" spans="1:17" x14ac:dyDescent="0.25">
      <c r="A46" s="9" t="s">
        <v>17</v>
      </c>
      <c r="B46" s="10">
        <v>73</v>
      </c>
      <c r="C46" s="12">
        <v>9</v>
      </c>
      <c r="D46" s="11">
        <v>70.403000000000006</v>
      </c>
      <c r="E46" s="23">
        <v>8.1</v>
      </c>
      <c r="F46" s="23">
        <v>61.26</v>
      </c>
      <c r="G46" s="23">
        <v>69.36</v>
      </c>
      <c r="H46" s="23">
        <v>5.35</v>
      </c>
      <c r="I46" s="23">
        <v>14.959999999999999</v>
      </c>
      <c r="J46" s="24">
        <v>20.3</v>
      </c>
      <c r="K46" s="42"/>
      <c r="L46" s="67">
        <f>(0.5*(D46-D45)*(E45+E46)/1000)+L47</f>
        <v>0.33987859500000001</v>
      </c>
      <c r="M46" s="67">
        <f>(0.5*(D46-D45)*(F45+F46)/1000)+M47</f>
        <v>2.4351896449999999</v>
      </c>
      <c r="N46" s="67">
        <f t="shared" si="23"/>
        <v>2.7747028900000004</v>
      </c>
      <c r="O46" s="67">
        <f>(0.5*(D46-D45)*(H45+H46)/1000)+O47</f>
        <v>0.420729925</v>
      </c>
      <c r="P46" s="67">
        <f>(0.5*(D46-D45)*(I46+I45)/1000)+P47</f>
        <v>1.4467255800000001</v>
      </c>
      <c r="Q46" s="67">
        <f>(0.5*(D46-D45)*(J45+J46)/1000)+Q47</f>
        <v>1.8671170400000001</v>
      </c>
    </row>
    <row r="47" spans="1:17" x14ac:dyDescent="0.25">
      <c r="A47" s="9" t="s">
        <v>17</v>
      </c>
      <c r="B47" s="10">
        <v>73</v>
      </c>
      <c r="C47" s="12">
        <v>5</v>
      </c>
      <c r="D47" s="11">
        <v>104.77200000000001</v>
      </c>
      <c r="E47" s="23">
        <v>2.8</v>
      </c>
      <c r="F47" s="23">
        <v>20.03</v>
      </c>
      <c r="G47" s="23">
        <v>22.82</v>
      </c>
      <c r="H47" s="23">
        <v>6.55</v>
      </c>
      <c r="I47" s="23">
        <v>33.869999999999997</v>
      </c>
      <c r="J47" s="24">
        <v>40.419999999999995</v>
      </c>
      <c r="K47" s="42"/>
      <c r="L47" s="67">
        <f>(0.5*(D47-D46)*(E46+E47)/1000)+L48</f>
        <v>0.24273913499999997</v>
      </c>
      <c r="M47" s="67">
        <f t="shared" ref="M47" si="24">(0.5*(D47-D46)*(F46+F47)/1000)+M48</f>
        <v>1.7396344549999996</v>
      </c>
      <c r="N47" s="67">
        <f t="shared" si="23"/>
        <v>1.9820915500000003</v>
      </c>
      <c r="O47" s="67">
        <f t="shared" ref="O47" si="25">(0.5*(D47-D46)*(H46+H47)/1000)+O48</f>
        <v>0.33375428499999998</v>
      </c>
      <c r="P47" s="67">
        <f t="shared" ref="P47" si="26">(0.5*(D47-D46)*(I47+I46)/1000)+P48</f>
        <v>1.27494036</v>
      </c>
      <c r="Q47" s="67">
        <f t="shared" ref="Q47:Q48" si="27">(0.5*(D47-D46)*(J46+J47)/1000)+Q48</f>
        <v>1.6085228</v>
      </c>
    </row>
    <row r="48" spans="1:17" ht="15.75" thickBot="1" x14ac:dyDescent="0.3">
      <c r="A48" s="13" t="s">
        <v>17</v>
      </c>
      <c r="B48" s="14">
        <v>73</v>
      </c>
      <c r="C48" s="15">
        <v>3</v>
      </c>
      <c r="D48" s="16">
        <v>126.81100000000001</v>
      </c>
      <c r="E48" s="26">
        <v>2.23</v>
      </c>
      <c r="F48" s="26">
        <v>11.07</v>
      </c>
      <c r="G48" s="26">
        <v>13.299999999999999</v>
      </c>
      <c r="H48" s="26">
        <v>5.18</v>
      </c>
      <c r="I48" s="26">
        <v>5.68</v>
      </c>
      <c r="J48" s="27">
        <v>10.86</v>
      </c>
      <c r="L48" s="67">
        <f>(0.5*(D48-D47)*(E47+E48)/1000)</f>
        <v>5.5428084999999995E-2</v>
      </c>
      <c r="M48" s="67">
        <f>(0.5*(D48-D47)*(F47+F48)/1000)</f>
        <v>0.34270645</v>
      </c>
      <c r="N48" s="67">
        <f>(0.5*(D48-D47)*(G47+G48)/1000)</f>
        <v>0.39802433999999998</v>
      </c>
      <c r="O48" s="67">
        <f>(0.5*(D48-D47)*(H47+H48)/1000)</f>
        <v>0.12925873500000001</v>
      </c>
      <c r="P48" s="67">
        <f>(0.5*(D48-D47)*(I48+I47)/1000)</f>
        <v>0.43582122499999998</v>
      </c>
      <c r="Q48" s="67">
        <f>(0.5*(D48-D47)*(J47+J48)/1000)</f>
        <v>0.56507996000000005</v>
      </c>
    </row>
    <row r="49" spans="1:17" x14ac:dyDescent="0.25">
      <c r="A49" s="63" t="s">
        <v>18</v>
      </c>
      <c r="B49" s="37">
        <v>77</v>
      </c>
      <c r="C49" s="38">
        <v>23</v>
      </c>
      <c r="D49" s="39">
        <v>5.306</v>
      </c>
      <c r="E49" s="40">
        <v>4.95</v>
      </c>
      <c r="F49" s="40">
        <v>26.48</v>
      </c>
      <c r="G49" s="40">
        <v>31.430000000000003</v>
      </c>
      <c r="H49" s="40">
        <v>5.18</v>
      </c>
      <c r="I49" s="40">
        <v>3.86</v>
      </c>
      <c r="J49" s="29">
        <v>9.0299999999999994</v>
      </c>
      <c r="K49" s="41" t="s">
        <v>49</v>
      </c>
      <c r="L49" s="66">
        <f>((D49*E49)/1000)+L50</f>
        <v>0.69709086500000017</v>
      </c>
      <c r="M49" s="66">
        <f>((D49*F49)/1000)+M50</f>
        <v>1.7965381799999998</v>
      </c>
      <c r="N49" s="66">
        <f>((D49*G49)/1000)+N50</f>
        <v>2.4926603600000004</v>
      </c>
      <c r="O49" s="68">
        <f>((D49*H49)/1000)+O50</f>
        <v>1.034365355</v>
      </c>
      <c r="P49" s="68">
        <f>((D49*I49)/1000)+P50</f>
        <v>2.1021311500000004</v>
      </c>
      <c r="Q49" s="68">
        <f>((D49*J49)/1000)+Q50</f>
        <v>3.1360150200000003</v>
      </c>
    </row>
    <row r="50" spans="1:17" x14ac:dyDescent="0.25">
      <c r="A50" s="9" t="s">
        <v>18</v>
      </c>
      <c r="B50" s="10">
        <v>77</v>
      </c>
      <c r="C50" s="12">
        <v>20</v>
      </c>
      <c r="D50" s="11">
        <v>11.385</v>
      </c>
      <c r="E50" s="23">
        <v>6.79</v>
      </c>
      <c r="F50" s="23">
        <v>18.650000000000002</v>
      </c>
      <c r="G50" s="23">
        <v>25.430000000000003</v>
      </c>
      <c r="H50" s="23">
        <v>4.5599999999999996</v>
      </c>
      <c r="I50" s="23">
        <v>7.33</v>
      </c>
      <c r="J50" s="24">
        <v>11.89</v>
      </c>
      <c r="K50" s="42"/>
      <c r="L50" s="67">
        <f>(0.5*(D50-D49)*(E49+E50)/1000)+L51</f>
        <v>0.67082616500000014</v>
      </c>
      <c r="M50" s="67">
        <f>(0.5*(D50-D49)*(F49+F50)/1000)+M51</f>
        <v>1.6560352999999999</v>
      </c>
      <c r="N50" s="67">
        <f>(0.5*(D50-D49)*(G49+G50)/1000)+N51</f>
        <v>2.3258927800000002</v>
      </c>
      <c r="O50" s="67">
        <f>(0.5*(D50-D49)*(H49+H50)/1000)+O51</f>
        <v>1.0068802750000001</v>
      </c>
      <c r="P50" s="67">
        <f>(0.5*(D50-D49)*(I50+I49)/1000)+P51</f>
        <v>2.0816499900000003</v>
      </c>
      <c r="Q50" s="67">
        <f>(0.5*(D50-D49)*(J49+J50)/1000)+Q51</f>
        <v>3.0881018400000002</v>
      </c>
    </row>
    <row r="51" spans="1:17" x14ac:dyDescent="0.25">
      <c r="A51" s="9" t="s">
        <v>18</v>
      </c>
      <c r="B51" s="10">
        <v>77</v>
      </c>
      <c r="C51" s="12">
        <v>15</v>
      </c>
      <c r="D51" s="11">
        <v>28.396999999999998</v>
      </c>
      <c r="E51" s="23">
        <v>16.060000000000002</v>
      </c>
      <c r="F51" s="23">
        <v>17.66</v>
      </c>
      <c r="G51" s="23">
        <v>33.72</v>
      </c>
      <c r="H51" s="23">
        <v>28.44</v>
      </c>
      <c r="I51" s="23">
        <v>7.6499999999999995</v>
      </c>
      <c r="J51" s="24">
        <v>36.089999999999996</v>
      </c>
      <c r="K51" s="42"/>
      <c r="L51" s="67">
        <f>(0.5*(D51-D50)*(E50+E51)/1000)+L52</f>
        <v>0.63514243500000012</v>
      </c>
      <c r="M51" s="67">
        <f>(0.5*(D51-D50)*(F50+F51)/1000)+M52</f>
        <v>1.5188626649999999</v>
      </c>
      <c r="N51" s="67">
        <f t="shared" ref="N51:N54" si="28">(0.5*(D51-D50)*(G50+G51)/1000)+N52</f>
        <v>2.1530668100000003</v>
      </c>
      <c r="O51" s="67">
        <f>(0.5*(D51-D50)*(H50+H51)/1000)+O52</f>
        <v>0.97727554500000002</v>
      </c>
      <c r="P51" s="67">
        <f>(0.5*(D51-D50)*(I51+I50)/1000)+P52</f>
        <v>2.0476379850000002</v>
      </c>
      <c r="Q51" s="67">
        <f>(0.5*(D51-D50)*(J50+J51)/1000)+Q52</f>
        <v>3.0245155000000001</v>
      </c>
    </row>
    <row r="52" spans="1:17" x14ac:dyDescent="0.25">
      <c r="A52" s="9" t="s">
        <v>18</v>
      </c>
      <c r="B52" s="10">
        <v>77</v>
      </c>
      <c r="C52" s="12">
        <v>13</v>
      </c>
      <c r="D52" s="11">
        <v>39.831000000000003</v>
      </c>
      <c r="E52" s="23">
        <v>10</v>
      </c>
      <c r="F52" s="23">
        <v>13.78</v>
      </c>
      <c r="G52" s="23">
        <v>23.770000000000003</v>
      </c>
      <c r="H52" s="23">
        <v>8.36</v>
      </c>
      <c r="I52" s="23">
        <v>15.65</v>
      </c>
      <c r="J52" s="24">
        <v>24.01</v>
      </c>
      <c r="K52" s="43"/>
      <c r="L52" s="67">
        <f>(0.5*(D52-D51)*(E51+E52)/1000)+L53</f>
        <v>0.44078033500000008</v>
      </c>
      <c r="M52" s="67">
        <f>(0.5*(D52-D51)*(F51+F52)/1000)+M53</f>
        <v>1.2100098049999999</v>
      </c>
      <c r="N52" s="67">
        <f t="shared" si="28"/>
        <v>1.6499369100000001</v>
      </c>
      <c r="O52" s="67">
        <f>(0.5*(D52-D51)*(H51+H52)/1000)+O53</f>
        <v>0.69657754500000002</v>
      </c>
      <c r="P52" s="67">
        <f>(0.5*(D52-D51)*(I52+I51)/1000)+P53</f>
        <v>1.920218105</v>
      </c>
      <c r="Q52" s="67">
        <f>(0.5*(D52-D51)*(J51+J52)/1000)+Q53</f>
        <v>2.6163976200000003</v>
      </c>
    </row>
    <row r="53" spans="1:17" x14ac:dyDescent="0.25">
      <c r="A53" s="9" t="s">
        <v>18</v>
      </c>
      <c r="B53" s="10">
        <v>77</v>
      </c>
      <c r="C53" s="12">
        <v>11</v>
      </c>
      <c r="D53" s="11">
        <v>60.536000000000001</v>
      </c>
      <c r="E53" s="23">
        <v>2.23</v>
      </c>
      <c r="F53" s="23">
        <v>12.09</v>
      </c>
      <c r="G53" s="23">
        <v>14.31</v>
      </c>
      <c r="H53" s="23">
        <v>4.83</v>
      </c>
      <c r="I53" s="23">
        <v>7.12</v>
      </c>
      <c r="J53" s="24">
        <v>11.94</v>
      </c>
      <c r="K53" s="42"/>
      <c r="L53" s="67">
        <f>(0.5*(D53-D52)*(E52+E53)/1000)+L54</f>
        <v>0.291795315</v>
      </c>
      <c r="M53" s="67">
        <f>(0.5*(D53-D52)*(F52+F53)/1000)+M54</f>
        <v>1.0302673249999998</v>
      </c>
      <c r="N53" s="67">
        <f t="shared" si="28"/>
        <v>1.3212665800000001</v>
      </c>
      <c r="O53" s="67">
        <f>(0.5*(D53-D52)*(H52+H53)/1000)+O54</f>
        <v>0.48619194499999996</v>
      </c>
      <c r="P53" s="67">
        <f>(0.5*(D53-D52)*(I53+I52)/1000)+P54</f>
        <v>1.787012005</v>
      </c>
      <c r="Q53" s="67">
        <f>(0.5*(D53-D52)*(J52+J53)/1000)+Q54</f>
        <v>2.2728059200000001</v>
      </c>
    </row>
    <row r="54" spans="1:17" x14ac:dyDescent="0.25">
      <c r="A54" s="9" t="s">
        <v>18</v>
      </c>
      <c r="B54" s="10">
        <v>77</v>
      </c>
      <c r="C54" s="12">
        <v>9</v>
      </c>
      <c r="D54" s="11">
        <v>79.710999999999999</v>
      </c>
      <c r="E54" s="23">
        <v>2.61</v>
      </c>
      <c r="F54" s="23">
        <v>12.43</v>
      </c>
      <c r="G54" s="23">
        <v>15.03</v>
      </c>
      <c r="H54" s="23">
        <v>4.83</v>
      </c>
      <c r="I54" s="23">
        <v>11.4</v>
      </c>
      <c r="J54" s="24">
        <v>16.23</v>
      </c>
      <c r="K54" s="42"/>
      <c r="L54" s="67">
        <f>(0.5*(D54-D53)*(E53+E54)/1000)+L55</f>
        <v>0.16518423999999998</v>
      </c>
      <c r="M54" s="67">
        <f>(0.5*(D54-D53)*(F53+F54)/1000)+M55</f>
        <v>0.76244814999999988</v>
      </c>
      <c r="N54" s="67">
        <f t="shared" si="28"/>
        <v>0.92704337999999997</v>
      </c>
      <c r="O54" s="67">
        <f>(0.5*(D54-D53)*(H53+H54)/1000)+O55</f>
        <v>0.34964246999999998</v>
      </c>
      <c r="P54" s="67">
        <f>(0.5*(D54-D53)*(I54+I53)/1000)+P55</f>
        <v>1.5512855800000001</v>
      </c>
      <c r="Q54" s="67">
        <f>(0.5*(D54-D53)*(J53+J54)/1000)+Q55</f>
        <v>1.900633545</v>
      </c>
    </row>
    <row r="55" spans="1:17" x14ac:dyDescent="0.25">
      <c r="A55" s="9" t="s">
        <v>18</v>
      </c>
      <c r="B55" s="10">
        <v>77</v>
      </c>
      <c r="C55" s="12">
        <v>5</v>
      </c>
      <c r="D55" s="11">
        <v>119.437</v>
      </c>
      <c r="E55" s="23">
        <v>3.3699999999999997</v>
      </c>
      <c r="F55" s="23">
        <v>14.12</v>
      </c>
      <c r="G55" s="23">
        <v>17.48</v>
      </c>
      <c r="H55" s="23">
        <v>8.11</v>
      </c>
      <c r="I55" s="23">
        <v>57.76</v>
      </c>
      <c r="J55" s="24">
        <v>65.86</v>
      </c>
      <c r="K55" s="42"/>
      <c r="L55" s="67">
        <f>(0.5*(D55-D54)*(E54+E55)/1000)+L57</f>
        <v>0.11878074</v>
      </c>
      <c r="M55" s="67">
        <f>(0.5*(D55-D54)*(F54+F55)/1000)+M57</f>
        <v>0.52736264999999993</v>
      </c>
      <c r="N55" s="67">
        <f>(0.5*(D55-D54)*(G54+G55)/1000)+N57</f>
        <v>0.64574613000000003</v>
      </c>
      <c r="O55" s="67">
        <f>(0.5*(D55-D54)*(H54+H55)/1000)+O57</f>
        <v>0.25702722</v>
      </c>
      <c r="P55" s="67">
        <f>(0.5*(D55-D54)*(I55+I54)/1000)+P57</f>
        <v>1.37372508</v>
      </c>
      <c r="Q55" s="67">
        <f>(0.5*(D55-D54)*(J54+J55)/1000)+Q57</f>
        <v>1.6305536700000001</v>
      </c>
    </row>
    <row r="56" spans="1:17" x14ac:dyDescent="0.25">
      <c r="A56" s="69" t="s">
        <v>48</v>
      </c>
      <c r="B56" s="70"/>
      <c r="C56" s="71"/>
      <c r="D56" s="72">
        <v>125</v>
      </c>
      <c r="E56" s="73">
        <f>E55-((D56-D55)*(E55-E57)/(D57-D55))</f>
        <v>2.6435601374570448</v>
      </c>
      <c r="F56" s="73">
        <f>F55-((D56-D55)*(F55-F57)/(D57-D55))</f>
        <v>13.414414870353013</v>
      </c>
      <c r="G56" s="73">
        <f>G55-((D56-D55)*(G55-G57)/(D57-D55))</f>
        <v>16.051450796626053</v>
      </c>
      <c r="H56" s="73">
        <f>H55-((D56-D55)*(H55-H57)/(D57-D55))</f>
        <v>6.431194001874414</v>
      </c>
      <c r="I56" s="73">
        <f>I55-((D56-D55)*(I55-I57)/(D57-D55))</f>
        <v>41.406413620743521</v>
      </c>
      <c r="J56" s="73">
        <f>J55-((D56-D55)*(J55-J57)/(D57-D55))</f>
        <v>47.827607622617933</v>
      </c>
      <c r="K56" s="42"/>
      <c r="L56" s="67">
        <f>(0.5*(D56-D55)*(E55+E56)/1000)</f>
        <v>1.6726717522336777E-2</v>
      </c>
      <c r="M56" s="67">
        <f>(0.5*(D56-D55)*(F55+F56)/1000)</f>
        <v>7.6586974961886933E-2</v>
      </c>
      <c r="N56" s="67">
        <f>(0.5*(D56-D55)*(G55+G56)/1000)</f>
        <v>9.3267730390815401E-2</v>
      </c>
      <c r="O56" s="67">
        <f>(0.5*(D56-D55)*(H55+H56)/1000)</f>
        <v>4.04463311162137E-2</v>
      </c>
      <c r="P56" s="67">
        <f>(0.5*(D56-D55)*(I56+I55)/1000)</f>
        <v>0.2758313794860982</v>
      </c>
      <c r="Q56" s="67">
        <f>(0.5*(D56-D55)*(J55+J56)/1000)</f>
        <v>0.31622208060231188</v>
      </c>
    </row>
    <row r="57" spans="1:17" ht="15.75" thickBot="1" x14ac:dyDescent="0.3">
      <c r="A57" s="13" t="s">
        <v>18</v>
      </c>
      <c r="B57" s="14">
        <v>77</v>
      </c>
      <c r="C57" s="15">
        <v>3</v>
      </c>
      <c r="D57" s="16">
        <v>135.44200000000001</v>
      </c>
      <c r="E57" s="26">
        <v>1.28</v>
      </c>
      <c r="F57" s="26">
        <v>12.09</v>
      </c>
      <c r="G57" s="26">
        <v>13.37</v>
      </c>
      <c r="H57" s="26">
        <v>3.28</v>
      </c>
      <c r="I57" s="26">
        <v>10.709999999999999</v>
      </c>
      <c r="J57" s="27">
        <v>13.98</v>
      </c>
      <c r="L57" s="67"/>
      <c r="M57" s="67"/>
      <c r="N57" s="67"/>
      <c r="O57" s="67"/>
      <c r="P57" s="67"/>
      <c r="Q57" s="67"/>
    </row>
    <row r="58" spans="1:17" x14ac:dyDescent="0.25">
      <c r="A58" s="63" t="s">
        <v>19</v>
      </c>
      <c r="B58" s="37">
        <v>81</v>
      </c>
      <c r="C58" s="38">
        <v>23</v>
      </c>
      <c r="D58" s="39">
        <v>5.2960000000000003</v>
      </c>
      <c r="E58" s="40">
        <v>3.5599999999999996</v>
      </c>
      <c r="F58" s="40">
        <v>22.400000000000002</v>
      </c>
      <c r="G58" s="40">
        <v>25.950000000000003</v>
      </c>
      <c r="H58" s="40">
        <v>2.59</v>
      </c>
      <c r="I58" s="40">
        <v>17.930000000000003</v>
      </c>
      <c r="J58" s="29">
        <v>20.520000000000003</v>
      </c>
      <c r="K58" s="41" t="s">
        <v>51</v>
      </c>
      <c r="L58" s="66">
        <f>((D58*E58)/1000)+L59</f>
        <v>0.39485467075292524</v>
      </c>
      <c r="M58" s="66">
        <f>((D58*F58)/1000)+M59</f>
        <v>1.9477371516296129</v>
      </c>
      <c r="N58" s="66">
        <f>((D58*G58)/1000)+N59</f>
        <v>2.3413418223825384</v>
      </c>
      <c r="O58" s="68">
        <f>((D58*H58)/1000)+O59</f>
        <v>0.54677787221107099</v>
      </c>
      <c r="P58" s="68">
        <f>((D58*I58)/1000)+P59</f>
        <v>1.2125219449558955</v>
      </c>
      <c r="Q58" s="68">
        <f>((D58*J58)/1000)+Q59</f>
        <v>1.7588077675310534</v>
      </c>
    </row>
    <row r="59" spans="1:17" x14ac:dyDescent="0.25">
      <c r="A59" s="9" t="s">
        <v>19</v>
      </c>
      <c r="B59" s="10">
        <v>81</v>
      </c>
      <c r="C59" s="12">
        <v>20</v>
      </c>
      <c r="D59" s="11">
        <v>12.54</v>
      </c>
      <c r="E59" s="23">
        <v>2.23</v>
      </c>
      <c r="F59" s="23">
        <v>22.23</v>
      </c>
      <c r="G59" s="23">
        <v>24.450000000000003</v>
      </c>
      <c r="H59" s="23">
        <v>1.99</v>
      </c>
      <c r="I59" s="23">
        <v>4.7799999999999994</v>
      </c>
      <c r="J59" s="24">
        <v>6.76</v>
      </c>
      <c r="K59" s="42"/>
      <c r="L59" s="67">
        <f>(0.5*(D59-D58)*(E58+E59)/1000)+L60</f>
        <v>0.37600091075292524</v>
      </c>
      <c r="M59" s="67">
        <f>(0.5*(D59-D58)*(F58+F59)/1000)+M60</f>
        <v>1.8291067516296129</v>
      </c>
      <c r="N59" s="67">
        <f>(0.5*(D59-D58)*(G58+G59)/1000)+N60</f>
        <v>2.2039106223825384</v>
      </c>
      <c r="O59" s="67">
        <f>(0.5*(D59-D58)*(H58+H59)/1000)+O60</f>
        <v>0.53306123221107105</v>
      </c>
      <c r="P59" s="67">
        <f>(0.5*(D59-D58)*(I59+I58)/1000)+P60</f>
        <v>1.1175646649558955</v>
      </c>
      <c r="Q59" s="67">
        <f>(0.5*(D59-D58)*(J58+J59)/1000)+Q60</f>
        <v>1.6501338475310534</v>
      </c>
    </row>
    <row r="60" spans="1:17" x14ac:dyDescent="0.25">
      <c r="A60" s="9" t="s">
        <v>19</v>
      </c>
      <c r="B60" s="10">
        <v>81</v>
      </c>
      <c r="C60" s="12">
        <v>15</v>
      </c>
      <c r="D60" s="11">
        <v>32.594000000000001</v>
      </c>
      <c r="E60" s="23">
        <v>3.5599999999999996</v>
      </c>
      <c r="F60" s="23">
        <v>20.71</v>
      </c>
      <c r="G60" s="23">
        <v>24.26</v>
      </c>
      <c r="H60" s="23">
        <v>3.4499999999999997</v>
      </c>
      <c r="I60" s="23">
        <v>2.4499999999999997</v>
      </c>
      <c r="J60" s="24">
        <v>5.8999999999999995</v>
      </c>
      <c r="K60" s="42"/>
      <c r="L60" s="67">
        <f>(0.5*(D60-D59)*(E59+E60)/1000)+L61</f>
        <v>0.35502953075292526</v>
      </c>
      <c r="M60" s="67">
        <f>(0.5*(D60-D59)*(F59+F60)/1000)+M61</f>
        <v>1.6674568916296129</v>
      </c>
      <c r="N60" s="67">
        <f t="shared" ref="N60:N63" si="29">(0.5*(D60-D59)*(G59+G60)/1000)+N61</f>
        <v>2.0213618223825383</v>
      </c>
      <c r="O60" s="67">
        <f>(0.5*(D60-D59)*(H59+H60)/1000)+O61</f>
        <v>0.51647247221107107</v>
      </c>
      <c r="P60" s="67">
        <f>(0.5*(D60-D59)*(I60+I59)/1000)+P61</f>
        <v>1.0353090449558955</v>
      </c>
      <c r="Q60" s="67">
        <f>(0.5*(D60-D59)*(J59+J60)/1000)+Q61</f>
        <v>1.5513256875310535</v>
      </c>
    </row>
    <row r="61" spans="1:17" x14ac:dyDescent="0.25">
      <c r="A61" s="9" t="s">
        <v>19</v>
      </c>
      <c r="B61" s="10">
        <v>81</v>
      </c>
      <c r="C61" s="12">
        <v>13</v>
      </c>
      <c r="D61" s="11">
        <v>45.984999999999999</v>
      </c>
      <c r="E61" s="23">
        <v>5.64</v>
      </c>
      <c r="F61" s="23">
        <v>17.5</v>
      </c>
      <c r="G61" s="23">
        <v>23.130000000000003</v>
      </c>
      <c r="H61" s="23">
        <v>4.1399999999999997</v>
      </c>
      <c r="I61" s="23">
        <v>4.58</v>
      </c>
      <c r="J61" s="24">
        <v>8.7200000000000006</v>
      </c>
      <c r="K61" s="43"/>
      <c r="L61" s="67">
        <f>(0.5*(D61-D60)*(E60+E61)/1000)+L62</f>
        <v>0.29697320075292527</v>
      </c>
      <c r="M61" s="67">
        <f>(0.5*(D61-D60)*(F60+F61)/1000)+M62</f>
        <v>1.2368975116296128</v>
      </c>
      <c r="N61" s="67">
        <f t="shared" si="29"/>
        <v>1.5329466523825381</v>
      </c>
      <c r="O61" s="67">
        <f>(0.5*(D61-D60)*(H60+H61)/1000)+O62</f>
        <v>0.4619255922110711</v>
      </c>
      <c r="P61" s="67">
        <f>(0.5*(D61-D60)*(I61+I60)/1000)+P62</f>
        <v>0.96281383495589556</v>
      </c>
      <c r="Q61" s="67">
        <f>(0.5*(D61-D60)*(J60+J61)/1000)+Q62</f>
        <v>1.4243838675310534</v>
      </c>
    </row>
    <row r="62" spans="1:17" x14ac:dyDescent="0.25">
      <c r="A62" s="9" t="s">
        <v>19</v>
      </c>
      <c r="B62" s="10">
        <v>81</v>
      </c>
      <c r="C62" s="12">
        <v>11</v>
      </c>
      <c r="D62" s="11">
        <v>70.209999999999994</v>
      </c>
      <c r="E62" s="23">
        <v>2.23</v>
      </c>
      <c r="F62" s="23">
        <v>11.92</v>
      </c>
      <c r="G62" s="23">
        <v>14.14</v>
      </c>
      <c r="H62" s="23">
        <v>4.49</v>
      </c>
      <c r="I62" s="23">
        <v>11.07</v>
      </c>
      <c r="J62" s="24">
        <v>15.549999999999999</v>
      </c>
      <c r="K62" s="42"/>
      <c r="L62" s="67">
        <f>(0.5*(D62-D61)*(E61+E62)/1000)+L63</f>
        <v>0.23537460075292527</v>
      </c>
      <c r="M62" s="67">
        <f>(0.5*(D62-D61)*(F61+F62)/1000)+M63</f>
        <v>0.98106245662961289</v>
      </c>
      <c r="N62" s="67">
        <f t="shared" si="29"/>
        <v>1.2156469073825382</v>
      </c>
      <c r="O62" s="67">
        <f>(0.5*(D62-D61)*(H61+H62)/1000)+O63</f>
        <v>0.4111067472110711</v>
      </c>
      <c r="P62" s="67">
        <f>(0.5*(D62-D61)*(I62+I61)/1000)+P63</f>
        <v>0.91574446995589553</v>
      </c>
      <c r="Q62" s="67">
        <f>(0.5*(D62-D61)*(J61+J62)/1000)+Q63</f>
        <v>1.3264956575310534</v>
      </c>
    </row>
    <row r="63" spans="1:17" x14ac:dyDescent="0.25">
      <c r="A63" s="9" t="s">
        <v>19</v>
      </c>
      <c r="B63" s="10">
        <v>81</v>
      </c>
      <c r="C63" s="12">
        <v>9</v>
      </c>
      <c r="D63" s="11">
        <v>90.841999999999999</v>
      </c>
      <c r="E63" s="23">
        <v>2.8</v>
      </c>
      <c r="F63" s="23">
        <v>12.43</v>
      </c>
      <c r="G63" s="23">
        <v>15.22</v>
      </c>
      <c r="H63" s="23">
        <v>6.64</v>
      </c>
      <c r="I63" s="23">
        <v>15.26</v>
      </c>
      <c r="J63" s="24">
        <v>21.900000000000002</v>
      </c>
      <c r="K63" s="42"/>
      <c r="L63" s="67">
        <f>(0.5*(D63-D62)*(E62+E63)/1000)+L64</f>
        <v>0.1400492257529253</v>
      </c>
      <c r="M63" s="67">
        <f>(0.5*(D63-D62)*(F62+F63)/1000)+M64</f>
        <v>0.62471270662961298</v>
      </c>
      <c r="N63" s="67">
        <f t="shared" si="29"/>
        <v>0.76421403238253838</v>
      </c>
      <c r="O63" s="67">
        <f>(0.5*(D63-D62)*(H62+H63)/1000)+O64</f>
        <v>0.30657587221107113</v>
      </c>
      <c r="P63" s="67">
        <f>(0.5*(D63-D62)*(I63+I62)/1000)+P64</f>
        <v>0.72618384495589561</v>
      </c>
      <c r="Q63" s="67">
        <f>(0.5*(D63-D62)*(J62+J63)/1000)+Q64</f>
        <v>1.0325252825310534</v>
      </c>
    </row>
    <row r="64" spans="1:17" x14ac:dyDescent="0.25">
      <c r="A64" s="69" t="s">
        <v>48</v>
      </c>
      <c r="B64" s="70"/>
      <c r="C64" s="71"/>
      <c r="D64" s="72">
        <v>125</v>
      </c>
      <c r="E64" s="73">
        <f>E63-((D64-D63)*(E63-E65)/(D65-D63))</f>
        <v>2.3618798379837984</v>
      </c>
      <c r="F64" s="73">
        <f>F63-((D64-D63)*(F63-F65)/(D65-D63))</f>
        <v>9.4400220522052205</v>
      </c>
      <c r="G64" s="73">
        <f>G63-((D64-D63)*(G63-G65)/(D65-D63))</f>
        <v>11.79190189018902</v>
      </c>
      <c r="H64" s="73">
        <f>H63-((D64-D63)*(H63-H65)/(D65-D63))</f>
        <v>4.5877529252925298</v>
      </c>
      <c r="I64" s="73">
        <f>I63-((D64-D63)*(I63-I65)/(D65-D63))</f>
        <v>11.355350135013502</v>
      </c>
      <c r="J64" s="73">
        <f>J63-((D64-D63)*(J63-J65)/(D65-D63))</f>
        <v>15.935416741674171</v>
      </c>
      <c r="K64" s="42"/>
      <c r="L64" s="67">
        <f>(0.5*(D64-D63)*(E63+E64)/1000)+L66</f>
        <v>8.8159745752925303E-2</v>
      </c>
      <c r="M64" s="67">
        <f>(0.5*(D64-D63)*(F63+F64)/1000)+M66</f>
        <v>0.37351810662961299</v>
      </c>
      <c r="N64" s="67">
        <f>(0.5*(D64-D63)*(G63+G64)/1000)+N66</f>
        <v>0.46133627238253833</v>
      </c>
      <c r="O64" s="67">
        <f>(0.5*(D64-D63)*(H63+H64)/1000)+O66</f>
        <v>0.19175879221107112</v>
      </c>
      <c r="P64" s="67">
        <f>(0.5*(D64-D63)*(I64+I63)/1000)+P66</f>
        <v>0.45456356495589556</v>
      </c>
      <c r="Q64" s="67">
        <f>(0.5*(D64-D63)*(J63+J64)/1000)+Q66</f>
        <v>0.64619108253105317</v>
      </c>
    </row>
    <row r="65" spans="1:17" x14ac:dyDescent="0.25">
      <c r="A65" s="9" t="s">
        <v>19</v>
      </c>
      <c r="B65" s="10">
        <v>81</v>
      </c>
      <c r="C65" s="12">
        <v>5</v>
      </c>
      <c r="D65" s="11">
        <v>135.28200000000001</v>
      </c>
      <c r="E65" s="23">
        <v>2.23</v>
      </c>
      <c r="F65" s="23">
        <v>8.5399999999999991</v>
      </c>
      <c r="G65" s="23">
        <v>10.76</v>
      </c>
      <c r="H65" s="23">
        <v>3.9699999999999998</v>
      </c>
      <c r="I65" s="23">
        <v>10.18</v>
      </c>
      <c r="J65" s="24">
        <v>14.14</v>
      </c>
      <c r="K65" s="42"/>
      <c r="L65" s="67">
        <f>(0.5*(D65-D64)*(E64+E65)/1000)</f>
        <v>2.3606854247074732E-2</v>
      </c>
      <c r="M65" s="67">
        <f>(0.5*(D65-D64)*(F64+F65)/1000)</f>
        <v>9.2435293370387139E-2</v>
      </c>
      <c r="N65" s="67">
        <f>(0.5*(D65-D64)*(G64+G65)/1000)</f>
        <v>0.11593932761746188</v>
      </c>
      <c r="O65" s="67">
        <f>(0.5*(D65-D64)*(H64+H65)/1000)</f>
        <v>4.3995407788928936E-2</v>
      </c>
      <c r="P65" s="67">
        <f>(0.5*(D65-D64)*(I65+I64)/1000)</f>
        <v>0.11071323504410452</v>
      </c>
      <c r="Q65" s="67">
        <f>(0.5*(D65-D64)*(J64+J65)/1000)</f>
        <v>0.15461771746894706</v>
      </c>
    </row>
    <row r="66" spans="1:17" ht="15.75" thickBot="1" x14ac:dyDescent="0.3">
      <c r="A66" s="13" t="s">
        <v>19</v>
      </c>
      <c r="B66" s="14">
        <v>81</v>
      </c>
      <c r="C66" s="15">
        <v>3</v>
      </c>
      <c r="D66" s="16">
        <v>150.279</v>
      </c>
      <c r="E66" s="26">
        <v>2.0399999999999996</v>
      </c>
      <c r="F66" s="26">
        <v>6.51</v>
      </c>
      <c r="G66" s="26">
        <v>8.5499999999999989</v>
      </c>
      <c r="H66" s="26">
        <v>3.4499999999999997</v>
      </c>
      <c r="I66" s="26">
        <v>6.05</v>
      </c>
      <c r="J66" s="27">
        <v>9.49</v>
      </c>
    </row>
    <row r="67" spans="1:17" x14ac:dyDescent="0.25">
      <c r="A67" s="63" t="s">
        <v>20</v>
      </c>
      <c r="B67" s="37">
        <v>85</v>
      </c>
      <c r="C67" s="38">
        <v>23</v>
      </c>
      <c r="D67" s="39">
        <v>5.4080000000000004</v>
      </c>
      <c r="E67" s="40">
        <v>5.52</v>
      </c>
      <c r="F67" s="40">
        <v>7.1499999999999995</v>
      </c>
      <c r="G67" s="40">
        <v>12.67</v>
      </c>
      <c r="H67" s="40">
        <v>6.21</v>
      </c>
      <c r="I67" s="40">
        <v>4.01</v>
      </c>
      <c r="J67" s="29">
        <v>10.209999999999999</v>
      </c>
      <c r="K67" s="41" t="s">
        <v>50</v>
      </c>
      <c r="L67" s="66">
        <f>((D67*E67)/1000)+L68</f>
        <v>0.38935776899538688</v>
      </c>
      <c r="M67" s="66">
        <f>((D67*F67)/1000)+M68</f>
        <v>1.1188619814901941</v>
      </c>
      <c r="N67" s="66">
        <f>((D67*G67)/1000)+N68</f>
        <v>1.5072256604855809</v>
      </c>
      <c r="O67" s="68">
        <f>((D67*H67)/1000)+O68</f>
        <v>0.34509729802007039</v>
      </c>
      <c r="P67" s="68">
        <f>((D67*I67)/1000)+P68</f>
        <v>1.0384790806718556</v>
      </c>
      <c r="Q67" s="68">
        <f>((D67*J67)/1000)+Q68</f>
        <v>1.3829500586919259</v>
      </c>
    </row>
    <row r="68" spans="1:17" x14ac:dyDescent="0.25">
      <c r="A68" s="9" t="s">
        <v>20</v>
      </c>
      <c r="B68" s="10">
        <v>85</v>
      </c>
      <c r="C68" s="12">
        <v>20</v>
      </c>
      <c r="D68" s="11">
        <v>12.02</v>
      </c>
      <c r="E68" s="23">
        <v>2.0999999999999996</v>
      </c>
      <c r="F68" s="23">
        <v>12.76</v>
      </c>
      <c r="G68" s="23">
        <v>14.85</v>
      </c>
      <c r="H68" s="23">
        <v>2.6799999999999997</v>
      </c>
      <c r="I68" s="23">
        <v>19.66</v>
      </c>
      <c r="J68" s="24">
        <v>22.330000000000002</v>
      </c>
      <c r="K68" s="42"/>
      <c r="L68" s="67">
        <f>(0.5*(D68-D67)*(E67+E68)/1000)+L69</f>
        <v>0.35950560899538686</v>
      </c>
      <c r="M68" s="67">
        <f>(0.5*(D68-D67)*(F67+F68)/1000)+M69</f>
        <v>1.0801947814901942</v>
      </c>
      <c r="N68" s="67">
        <f>(0.5*(D68-D67)*(G67+G68)/1000)+N69</f>
        <v>1.4387063004855809</v>
      </c>
      <c r="O68" s="67">
        <f>(0.5*(D68-D67)*(H67+H68)/1000)+O69</f>
        <v>0.31151361802007038</v>
      </c>
      <c r="P68" s="67">
        <f>(0.5*(D68-D67)*(I68+I67)/1000)+P69</f>
        <v>1.0167930006718555</v>
      </c>
      <c r="Q68" s="67">
        <f>(0.5*(D68-D67)*(J67+J68)/1000)+Q69</f>
        <v>1.3277343786919258</v>
      </c>
    </row>
    <row r="69" spans="1:17" x14ac:dyDescent="0.25">
      <c r="A69" s="9" t="s">
        <v>20</v>
      </c>
      <c r="B69" s="10">
        <v>85</v>
      </c>
      <c r="C69" s="12">
        <v>15</v>
      </c>
      <c r="D69" s="11">
        <v>32.073999999999998</v>
      </c>
      <c r="E69" s="23">
        <v>5.71</v>
      </c>
      <c r="F69" s="23">
        <v>9.02</v>
      </c>
      <c r="G69" s="23">
        <v>14.73</v>
      </c>
      <c r="H69" s="23">
        <v>2.8499999999999996</v>
      </c>
      <c r="I69" s="23">
        <v>4.1899999999999995</v>
      </c>
      <c r="J69" s="24">
        <v>7.04</v>
      </c>
      <c r="K69" s="42"/>
      <c r="L69" s="67">
        <f>(0.5*(D69-D68)*(E68+E69)/1000)+L70</f>
        <v>0.33431388899538689</v>
      </c>
      <c r="M69" s="67">
        <f>(0.5*(D69-D68)*(F68+F69)/1000)+M70</f>
        <v>1.0143723214901943</v>
      </c>
      <c r="N69" s="67">
        <f t="shared" ref="N69:N72" si="30">(0.5*(D69-D68)*(G68+G69)/1000)+N70</f>
        <v>1.347725180485581</v>
      </c>
      <c r="O69" s="67">
        <f>(0.5*(D69-D68)*(H68+H69)/1000)+O70</f>
        <v>0.28212327802007037</v>
      </c>
      <c r="P69" s="67">
        <f>(0.5*(D69-D68)*(I69+I68)/1000)+P70</f>
        <v>0.93853998067185551</v>
      </c>
      <c r="Q69" s="67">
        <f>(0.5*(D69-D68)*(J68+J69)/1000)+Q70</f>
        <v>1.2201571386919259</v>
      </c>
    </row>
    <row r="70" spans="1:17" x14ac:dyDescent="0.25">
      <c r="A70" s="9" t="s">
        <v>20</v>
      </c>
      <c r="B70" s="10">
        <v>85</v>
      </c>
      <c r="C70" s="12">
        <v>13</v>
      </c>
      <c r="D70" s="11">
        <v>45.774000000000001</v>
      </c>
      <c r="E70" s="23">
        <v>3.8099999999999996</v>
      </c>
      <c r="F70" s="23">
        <v>3.07</v>
      </c>
      <c r="G70" s="23">
        <v>6.87</v>
      </c>
      <c r="H70" s="23">
        <v>1.3</v>
      </c>
      <c r="I70" s="23">
        <v>2.6999999999999997</v>
      </c>
      <c r="J70" s="24">
        <v>3.9899999999999998</v>
      </c>
      <c r="K70" s="43"/>
      <c r="L70" s="67">
        <f>(0.5*(D70-D69)*(E69+E70)/1000)+L71</f>
        <v>0.25600301899538691</v>
      </c>
      <c r="M70" s="67">
        <f>(0.5*(D70-D69)*(F69+F70)/1000)+M71</f>
        <v>0.79598426149019419</v>
      </c>
      <c r="N70" s="67">
        <f t="shared" si="30"/>
        <v>1.0511265204855811</v>
      </c>
      <c r="O70" s="67">
        <f>(0.5*(D70-D69)*(H69+H70)/1000)+O71</f>
        <v>0.22667396802007039</v>
      </c>
      <c r="P70" s="67">
        <f>(0.5*(D70-D69)*(I70+I69)/1000)+P71</f>
        <v>0.69939603067185552</v>
      </c>
      <c r="Q70" s="67">
        <f>(0.5*(D70-D69)*(J69+J70)/1000)+Q71</f>
        <v>0.92566414869192581</v>
      </c>
    </row>
    <row r="71" spans="1:17" x14ac:dyDescent="0.25">
      <c r="A71" s="9" t="s">
        <v>20</v>
      </c>
      <c r="B71" s="10">
        <v>85</v>
      </c>
      <c r="C71" s="12">
        <v>11</v>
      </c>
      <c r="D71" s="11">
        <v>69.543000000000006</v>
      </c>
      <c r="E71" s="23">
        <v>2.67</v>
      </c>
      <c r="F71" s="23">
        <v>12.59</v>
      </c>
      <c r="G71" s="23">
        <v>15.25</v>
      </c>
      <c r="H71" s="23">
        <v>2.5</v>
      </c>
      <c r="I71" s="23">
        <v>10.15</v>
      </c>
      <c r="J71" s="24">
        <v>12.64</v>
      </c>
      <c r="K71" s="42"/>
      <c r="L71" s="67">
        <f>(0.5*(D71-D70)*(E70+E71)/1000)+L72</f>
        <v>0.19079101899538686</v>
      </c>
      <c r="M71" s="67">
        <f>(0.5*(D71-D70)*(F70+F71)/1000)+M72</f>
        <v>0.71316776149019423</v>
      </c>
      <c r="N71" s="67">
        <f t="shared" si="30"/>
        <v>0.9031665204855811</v>
      </c>
      <c r="O71" s="67">
        <f>(0.5*(D71-D70)*(H70+H71)/1000)+O72</f>
        <v>0.1982464680200704</v>
      </c>
      <c r="P71" s="67">
        <f>(0.5*(D71-D70)*(I71+I70)/1000)+P72</f>
        <v>0.65219953067185554</v>
      </c>
      <c r="Q71" s="67">
        <f>(0.5*(D71-D70)*(J70+J71)/1000)+Q72</f>
        <v>0.85010864869192582</v>
      </c>
    </row>
    <row r="72" spans="1:17" x14ac:dyDescent="0.25">
      <c r="A72" s="9" t="s">
        <v>20</v>
      </c>
      <c r="B72" s="10">
        <v>85</v>
      </c>
      <c r="C72" s="12">
        <v>9</v>
      </c>
      <c r="D72" s="11">
        <v>89.474999999999994</v>
      </c>
      <c r="E72" s="23">
        <v>1.34</v>
      </c>
      <c r="F72" s="23">
        <v>10.89</v>
      </c>
      <c r="G72" s="23">
        <v>12.22</v>
      </c>
      <c r="H72" s="23">
        <v>1.3800000000000001</v>
      </c>
      <c r="I72" s="23">
        <v>10.5</v>
      </c>
      <c r="J72" s="24">
        <v>11.879999999999999</v>
      </c>
      <c r="K72" s="42"/>
      <c r="L72" s="67">
        <f>(0.5*(D72-D71)*(E71+E72)/1000)+L73</f>
        <v>0.11377945899538686</v>
      </c>
      <c r="M72" s="67">
        <f>(0.5*(D72-D71)*(F71+F72)/1000)+M73</f>
        <v>0.52705649149019418</v>
      </c>
      <c r="N72" s="67">
        <f t="shared" si="30"/>
        <v>0.64028138048558103</v>
      </c>
      <c r="O72" s="67">
        <f>(0.5*(D72-D71)*(H71+H72)/1000)+O73</f>
        <v>0.15308536802007039</v>
      </c>
      <c r="P72" s="67">
        <f>(0.5*(D72-D71)*(I72+I71)/1000)+P73</f>
        <v>0.49948370567185546</v>
      </c>
      <c r="Q72" s="67">
        <f>(0.5*(D72-D71)*(J71+J72)/1000)+Q73</f>
        <v>0.65246941369192579</v>
      </c>
    </row>
    <row r="73" spans="1:17" x14ac:dyDescent="0.25">
      <c r="A73" s="69" t="s">
        <v>48</v>
      </c>
      <c r="B73" s="70"/>
      <c r="C73" s="71"/>
      <c r="D73" s="72">
        <v>125</v>
      </c>
      <c r="E73" s="73">
        <f>E72-((D73-D72)*(E72-E74)/(D74-D72))</f>
        <v>2.8157100067775858</v>
      </c>
      <c r="F73" s="73">
        <f>F72-((D73-D72)*(F72-F74)/(D74-D72))</f>
        <v>5.6085115546907449</v>
      </c>
      <c r="G73" s="73">
        <f>G72-((D73-D72)*(G72-G74)/(D74-D72))</f>
        <v>8.4142215614683309</v>
      </c>
      <c r="H73" s="73">
        <f>H72-((D73-D72)*(H72-H74)/(D74-D72))</f>
        <v>5.0615081221714515</v>
      </c>
      <c r="I73" s="73">
        <f>I72-((D73-D72)*(I72-I74)/(D74-D72))</f>
        <v>6.034035505804674</v>
      </c>
      <c r="J73" s="73">
        <f>J72-((D73-D72)*(J72-J74)/(D74-D72))</f>
        <v>11.095543627976124</v>
      </c>
      <c r="K73" s="42"/>
      <c r="L73" s="67">
        <f>(0.5*(D73-D72)*(E72+E73)/1000)</f>
        <v>7.3815798995386872E-2</v>
      </c>
      <c r="M73" s="67">
        <f>(0.5*(D73-D72)*(F72+F73)/1000)</f>
        <v>0.29305481149019436</v>
      </c>
      <c r="N73" s="67">
        <f>(0.5*(D73-D72)*(G72+G73)/1000)</f>
        <v>0.36651536048558125</v>
      </c>
      <c r="O73" s="67">
        <f>(0.5*(D73-D72)*(H72+H73)/1000)</f>
        <v>0.11441728802007042</v>
      </c>
      <c r="P73" s="67">
        <f>(0.5*(D73-D72)*(I73+I72)/1000)</f>
        <v>0.29368580567185559</v>
      </c>
      <c r="Q73" s="67">
        <f>(0.5*(D73-D72)*(J72+J73)/1000)</f>
        <v>0.40810309369192593</v>
      </c>
    </row>
    <row r="74" spans="1:17" x14ac:dyDescent="0.25">
      <c r="A74" s="9" t="s">
        <v>20</v>
      </c>
      <c r="B74" s="10">
        <v>85</v>
      </c>
      <c r="C74" s="12">
        <v>5</v>
      </c>
      <c r="D74" s="11">
        <v>135.214</v>
      </c>
      <c r="E74" s="23">
        <v>3.2399999999999998</v>
      </c>
      <c r="F74" s="23">
        <v>4.09</v>
      </c>
      <c r="G74" s="23">
        <v>7.3199999999999994</v>
      </c>
      <c r="H74" s="23">
        <v>6.12</v>
      </c>
      <c r="I74" s="23">
        <v>4.75</v>
      </c>
      <c r="J74" s="24">
        <v>10.87</v>
      </c>
      <c r="K74" s="42"/>
      <c r="L74" s="67"/>
      <c r="M74" s="67"/>
      <c r="N74" s="67"/>
      <c r="O74" s="67"/>
      <c r="P74" s="67"/>
      <c r="Q74" s="67"/>
    </row>
    <row r="75" spans="1:17" ht="15.75" thickBot="1" x14ac:dyDescent="0.3">
      <c r="A75" s="13" t="s">
        <v>20</v>
      </c>
      <c r="B75" s="14">
        <v>85</v>
      </c>
      <c r="C75" s="15">
        <v>3</v>
      </c>
      <c r="D75" s="16">
        <v>150.173</v>
      </c>
      <c r="E75" s="26">
        <v>6.29</v>
      </c>
      <c r="F75" s="26">
        <v>1.8800000000000001</v>
      </c>
      <c r="G75" s="26">
        <v>8.16</v>
      </c>
      <c r="H75" s="26">
        <v>8.879999999999999</v>
      </c>
      <c r="I75" s="26">
        <v>3.6199999999999997</v>
      </c>
      <c r="J75" s="27">
        <v>12.5</v>
      </c>
    </row>
    <row r="76" spans="1:17" x14ac:dyDescent="0.25">
      <c r="A76" s="63" t="s">
        <v>21</v>
      </c>
      <c r="B76" s="37">
        <v>89</v>
      </c>
      <c r="C76" s="38">
        <v>23</v>
      </c>
      <c r="D76" s="39">
        <v>5.4009999999999998</v>
      </c>
      <c r="E76" s="40">
        <v>17.32</v>
      </c>
      <c r="F76" s="40">
        <v>3.07</v>
      </c>
      <c r="G76" s="40">
        <v>20.39</v>
      </c>
      <c r="H76" s="40">
        <v>4.5699999999999994</v>
      </c>
      <c r="I76" s="40">
        <v>1.4</v>
      </c>
      <c r="J76" s="29">
        <v>5.96</v>
      </c>
      <c r="K76" s="41" t="s">
        <v>52</v>
      </c>
      <c r="L76" s="66">
        <f>((D76*E76)/1000)+L77</f>
        <v>0.50495206651498403</v>
      </c>
      <c r="M76" s="66">
        <f>((D76*F76)/1000)+M77</f>
        <v>1.4538969187862583</v>
      </c>
      <c r="N76" s="66">
        <f>((D76*G76)/1000)+N77</f>
        <v>1.9580047603012425</v>
      </c>
      <c r="O76" s="68">
        <f>((D76*H76)/1000)+O77</f>
        <v>0.61189797090444831</v>
      </c>
      <c r="P76" s="68">
        <f>((D76*I76)/1000)+P77</f>
        <v>0.43674018289154309</v>
      </c>
      <c r="Q76" s="68">
        <f>((D76*J76)/1000)+Q77</f>
        <v>1.0479246966014995</v>
      </c>
    </row>
    <row r="77" spans="1:17" x14ac:dyDescent="0.25">
      <c r="A77" s="9" t="s">
        <v>21</v>
      </c>
      <c r="B77" s="10">
        <v>89</v>
      </c>
      <c r="C77" s="12">
        <v>20</v>
      </c>
      <c r="D77" s="11">
        <v>12.224</v>
      </c>
      <c r="E77" s="23">
        <v>3.4299999999999997</v>
      </c>
      <c r="F77" s="23">
        <v>21.770000000000003</v>
      </c>
      <c r="G77" s="23">
        <v>25.200000000000003</v>
      </c>
      <c r="H77" s="23">
        <v>3.5399999999999996</v>
      </c>
      <c r="I77" s="23">
        <v>5.1099999999999994</v>
      </c>
      <c r="J77" s="24">
        <v>8.64</v>
      </c>
      <c r="K77" s="42"/>
      <c r="L77" s="67">
        <f>(0.5*(D77-D76)*(E76+E77)/1000)+L78</f>
        <v>0.41140674651498405</v>
      </c>
      <c r="M77" s="67">
        <f>(0.5*(D77-D76)*(F76+F77)/1000)+M78</f>
        <v>1.4373158487862583</v>
      </c>
      <c r="N77" s="67">
        <f>(0.5*(D77-D76)*(G76+G77)/1000)+N78</f>
        <v>1.8478783703012425</v>
      </c>
      <c r="O77" s="67">
        <f>(0.5*(D77-D76)*(H76+H77)/1000)+O78</f>
        <v>0.58721540090444835</v>
      </c>
      <c r="P77" s="67">
        <f>(0.5*(D77-D76)*(I77+I76)/1000)+P78</f>
        <v>0.4291787828915431</v>
      </c>
      <c r="Q77" s="67">
        <f>(0.5*(D77-D76)*(J76+J77)/1000)+Q78</f>
        <v>1.0157347366014995</v>
      </c>
    </row>
    <row r="78" spans="1:17" x14ac:dyDescent="0.25">
      <c r="A78" s="9" t="s">
        <v>21</v>
      </c>
      <c r="B78" s="10">
        <v>89</v>
      </c>
      <c r="C78" s="12">
        <v>15</v>
      </c>
      <c r="D78" s="11">
        <v>31.731999999999999</v>
      </c>
      <c r="E78" s="23">
        <v>2.48</v>
      </c>
      <c r="F78" s="23">
        <v>14.12</v>
      </c>
      <c r="G78" s="23">
        <v>16.59</v>
      </c>
      <c r="H78" s="23">
        <v>3.6199999999999997</v>
      </c>
      <c r="I78" s="23">
        <v>4.75</v>
      </c>
      <c r="J78" s="24">
        <v>8.3699999999999992</v>
      </c>
      <c r="K78" s="42"/>
      <c r="L78" s="67">
        <f>(0.5*(D78-D77)*(E77+E78)/1000)+L79</f>
        <v>0.34061812151498405</v>
      </c>
      <c r="M78" s="67">
        <f>(0.5*(D78-D77)*(F77+F78)/1000)+M79</f>
        <v>1.3525741887862583</v>
      </c>
      <c r="N78" s="67">
        <f t="shared" ref="N78:N81" si="31">(0.5*(D78-D77)*(G77+G78)/1000)+N79</f>
        <v>1.6923480853012425</v>
      </c>
      <c r="O78" s="67">
        <f>(0.5*(D78-D77)*(H77+H78)/1000)+O79</f>
        <v>0.5595481359044483</v>
      </c>
      <c r="P78" s="67">
        <f>(0.5*(D78-D77)*(I78+I77)/1000)+P79</f>
        <v>0.40696991789154308</v>
      </c>
      <c r="Q78" s="67">
        <f>(0.5*(D78-D77)*(J77+J78)/1000)+Q79</f>
        <v>0.96592683660149958</v>
      </c>
    </row>
    <row r="79" spans="1:17" x14ac:dyDescent="0.25">
      <c r="A79" s="9" t="s">
        <v>21</v>
      </c>
      <c r="B79" s="10">
        <v>89</v>
      </c>
      <c r="C79" s="12">
        <v>13</v>
      </c>
      <c r="D79" s="11">
        <v>45.213000000000001</v>
      </c>
      <c r="E79" s="23">
        <v>1.91</v>
      </c>
      <c r="F79" s="23">
        <v>16.84</v>
      </c>
      <c r="G79" s="23">
        <v>18.75</v>
      </c>
      <c r="H79" s="23">
        <v>1.9</v>
      </c>
      <c r="I79" s="23">
        <v>4.9399999999999995</v>
      </c>
      <c r="J79" s="24">
        <v>6.83</v>
      </c>
      <c r="K79" s="43"/>
      <c r="L79" s="67">
        <f>(0.5*(D79-D78)*(E78+E79)/1000)+L80</f>
        <v>0.28297198151498404</v>
      </c>
      <c r="M79" s="67">
        <f>(0.5*(D79-D78)*(F78+F79)/1000)+M80</f>
        <v>1.0025031287862585</v>
      </c>
      <c r="N79" s="67">
        <f t="shared" si="31"/>
        <v>1.2847284253012425</v>
      </c>
      <c r="O79" s="67">
        <f>(0.5*(D79-D78)*(H78+H79)/1000)+O80</f>
        <v>0.48970949590444834</v>
      </c>
      <c r="P79" s="67">
        <f>(0.5*(D79-D78)*(I79+I78)/1000)+P80</f>
        <v>0.3107954778915431</v>
      </c>
      <c r="Q79" s="67">
        <f>(0.5*(D79-D78)*(J78+J79)/1000)+Q80</f>
        <v>0.80001129660149961</v>
      </c>
    </row>
    <row r="80" spans="1:17" x14ac:dyDescent="0.25">
      <c r="A80" s="9" t="s">
        <v>21</v>
      </c>
      <c r="B80" s="10">
        <v>89</v>
      </c>
      <c r="C80" s="12">
        <v>11</v>
      </c>
      <c r="D80" s="11">
        <v>68.930999999999997</v>
      </c>
      <c r="E80" s="23">
        <v>1.91</v>
      </c>
      <c r="F80" s="23">
        <v>13.27</v>
      </c>
      <c r="G80" s="23">
        <v>15.17</v>
      </c>
      <c r="H80" s="23">
        <v>2.3299999999999996</v>
      </c>
      <c r="I80" s="23">
        <v>4.74</v>
      </c>
      <c r="J80" s="24">
        <v>7.0699999999999994</v>
      </c>
      <c r="K80" s="42"/>
      <c r="L80" s="67">
        <f>(0.5*(D80-D79)*(E79+E80)/1000)+L81</f>
        <v>0.25338118651498404</v>
      </c>
      <c r="M80" s="67">
        <f>(0.5*(D80-D79)*(F79+F80)/1000)+M81</f>
        <v>0.79381724878625837</v>
      </c>
      <c r="N80" s="67">
        <f t="shared" si="31"/>
        <v>1.0465191553012425</v>
      </c>
      <c r="O80" s="67">
        <f>(0.5*(D80-D79)*(H79+H80)/1000)+O81</f>
        <v>0.45250193590444837</v>
      </c>
      <c r="P80" s="67">
        <f>(0.5*(D80-D79)*(I80+I79)/1000)+P81</f>
        <v>0.24548003289154308</v>
      </c>
      <c r="Q80" s="67">
        <f>(0.5*(D80-D79)*(J79+J80)/1000)+Q81</f>
        <v>0.69755569660149963</v>
      </c>
    </row>
    <row r="81" spans="1:17" x14ac:dyDescent="0.25">
      <c r="A81" s="9" t="s">
        <v>21</v>
      </c>
      <c r="B81" s="10">
        <v>89</v>
      </c>
      <c r="C81" s="12">
        <v>9</v>
      </c>
      <c r="D81" s="11">
        <v>89.864000000000004</v>
      </c>
      <c r="E81" s="23">
        <v>1.34</v>
      </c>
      <c r="F81" s="23">
        <v>9.02</v>
      </c>
      <c r="G81" s="23">
        <v>10.35</v>
      </c>
      <c r="H81" s="23">
        <v>1.73</v>
      </c>
      <c r="I81" s="23">
        <v>1.96</v>
      </c>
      <c r="J81" s="24">
        <v>3.6799999999999997</v>
      </c>
      <c r="K81" s="42"/>
      <c r="L81" s="67">
        <f>(0.5*(D81-D80)*(E80+E81)/1000)+L82</f>
        <v>0.20807980651498406</v>
      </c>
      <c r="M81" s="67">
        <f>(0.5*(D81-D80)*(F80+F81)/1000)+M82</f>
        <v>0.43674275878625846</v>
      </c>
      <c r="N81" s="67">
        <f t="shared" si="31"/>
        <v>0.64426187530124246</v>
      </c>
      <c r="O81" s="67">
        <f>(0.5*(D81-D80)*(H80+H81)/1000)+O82</f>
        <v>0.40233836590444838</v>
      </c>
      <c r="P81" s="67">
        <f>(0.5*(D81-D80)*(I81+I80)/1000)+P82</f>
        <v>0.1306849128915431</v>
      </c>
      <c r="Q81" s="67">
        <f>(0.5*(D81-D80)*(J80+J81)/1000)+Q82</f>
        <v>0.5327155966014997</v>
      </c>
    </row>
    <row r="82" spans="1:17" x14ac:dyDescent="0.25">
      <c r="A82" s="69" t="s">
        <v>48</v>
      </c>
      <c r="B82" s="70"/>
      <c r="C82" s="71"/>
      <c r="D82" s="72">
        <v>125</v>
      </c>
      <c r="E82" s="73">
        <f>E81-((D82-D81)*(E81-E83)/(D83-D81))</f>
        <v>8.5679964432481821</v>
      </c>
      <c r="F82" s="73">
        <f>F81-((D82-D81)*(F81-F83)/(D83-D81))</f>
        <v>2.5604003749008672</v>
      </c>
      <c r="G82" s="73">
        <f>G81-((D82-D81)*(G81-G83)/(D83-D81))</f>
        <v>11.118396818149048</v>
      </c>
      <c r="H82" s="73">
        <f>H81-((D82-D81)*(H81-H83)/(D83-D81))</f>
        <v>18.752944894378892</v>
      </c>
      <c r="I82" s="73">
        <f>I81-((D82-D81)*(I81-I83)/(D83-D81))</f>
        <v>1.4871404196005862</v>
      </c>
      <c r="J82" s="73">
        <f>J81-((D82-D81)*(J81-J83)/(D83-D81))</f>
        <v>20.238529235058042</v>
      </c>
      <c r="K82" s="42"/>
      <c r="L82" s="67">
        <f>(0.5*(D82-D81)*(E81+E82)/1000)</f>
        <v>0.17406368151498405</v>
      </c>
      <c r="M82" s="67">
        <f>(0.5*(D82-D81)*(F81+F82)/1000)</f>
        <v>0.20344447378625841</v>
      </c>
      <c r="N82" s="67">
        <f>(0.5*(D82-D81)*(G81+G82)/1000)</f>
        <v>0.37715679530124235</v>
      </c>
      <c r="O82" s="67">
        <f>(0.5*(D82-D81)*(H81+H82)/1000)</f>
        <v>0.35984437590444834</v>
      </c>
      <c r="P82" s="67">
        <f>(0.5*(D82-D81)*(I82+I81)/1000)</f>
        <v>6.0559362891543095E-2</v>
      </c>
      <c r="Q82" s="67">
        <f>(0.5*(D82-D81)*(J81+J82)/1000)</f>
        <v>0.42020072160149963</v>
      </c>
    </row>
    <row r="83" spans="1:17" x14ac:dyDescent="0.25">
      <c r="A83" s="9" t="s">
        <v>21</v>
      </c>
      <c r="B83" s="10">
        <v>89</v>
      </c>
      <c r="C83" s="12">
        <v>5</v>
      </c>
      <c r="D83" s="11">
        <v>131.47499999999999</v>
      </c>
      <c r="E83" s="23">
        <v>9.9</v>
      </c>
      <c r="F83" s="23">
        <v>1.37</v>
      </c>
      <c r="G83" s="23">
        <v>11.26</v>
      </c>
      <c r="H83" s="23">
        <v>21.89</v>
      </c>
      <c r="I83" s="23">
        <v>1.4</v>
      </c>
      <c r="J83" s="24">
        <v>23.290000000000003</v>
      </c>
    </row>
    <row r="84" spans="1:17" ht="15.75" thickBot="1" x14ac:dyDescent="0.3">
      <c r="A84" s="13" t="s">
        <v>21</v>
      </c>
      <c r="B84" s="14">
        <v>89</v>
      </c>
      <c r="C84" s="15">
        <v>3</v>
      </c>
      <c r="D84" s="16">
        <v>151.94499999999999</v>
      </c>
      <c r="E84" s="26">
        <v>2.5399999999999996</v>
      </c>
      <c r="F84" s="26">
        <v>7.1899999999999995</v>
      </c>
      <c r="G84" s="26">
        <v>9.7200000000000006</v>
      </c>
      <c r="H84" s="26">
        <v>2.69</v>
      </c>
      <c r="I84" s="26">
        <v>7.5299999999999994</v>
      </c>
      <c r="J84" s="27">
        <v>10.209999999999999</v>
      </c>
    </row>
    <row r="85" spans="1:17" x14ac:dyDescent="0.25">
      <c r="A85" s="63" t="s">
        <v>22</v>
      </c>
      <c r="B85" s="37">
        <v>93</v>
      </c>
      <c r="C85" s="38">
        <v>23</v>
      </c>
      <c r="D85" s="39">
        <v>5.5330000000000004</v>
      </c>
      <c r="E85" s="40">
        <v>2.0999999999999996</v>
      </c>
      <c r="F85" s="40">
        <v>3.5799999999999996</v>
      </c>
      <c r="G85" s="40">
        <v>5.67</v>
      </c>
      <c r="H85" s="40">
        <v>2.1599999999999997</v>
      </c>
      <c r="I85" s="40">
        <v>4.75</v>
      </c>
      <c r="J85" s="29">
        <v>6.91</v>
      </c>
      <c r="K85" s="41" t="s">
        <v>53</v>
      </c>
      <c r="L85" s="66">
        <f>((D85*E85)/1000)+L86</f>
        <v>0.77018931712410965</v>
      </c>
      <c r="M85" s="66">
        <f>((D85*F85)/1000)+M86</f>
        <v>0.98278484950925094</v>
      </c>
      <c r="N85" s="66">
        <f>((D85*G85)/1000)+N86</f>
        <v>1.7517241666333601</v>
      </c>
      <c r="O85" s="68">
        <f>((D85*H85)/1000)+O86</f>
        <v>0.44529183070755846</v>
      </c>
      <c r="P85" s="68">
        <f>((D85*I85)/1000)+P86</f>
        <v>0.69376838023449827</v>
      </c>
      <c r="Q85" s="68">
        <f>((D85*J85)/1000)+Q86</f>
        <v>1.1382019409420565</v>
      </c>
    </row>
    <row r="86" spans="1:17" x14ac:dyDescent="0.25">
      <c r="A86" s="9" t="s">
        <v>22</v>
      </c>
      <c r="B86" s="10">
        <v>93</v>
      </c>
      <c r="C86" s="12">
        <v>20</v>
      </c>
      <c r="D86" s="11">
        <v>11.923999999999999</v>
      </c>
      <c r="E86" s="23">
        <v>1.72</v>
      </c>
      <c r="F86" s="23">
        <v>4.9399999999999995</v>
      </c>
      <c r="G86" s="23">
        <v>6.6499999999999995</v>
      </c>
      <c r="H86" s="23">
        <v>2.8499999999999996</v>
      </c>
      <c r="I86" s="23">
        <v>5.4799999999999995</v>
      </c>
      <c r="J86" s="24">
        <v>8.33</v>
      </c>
      <c r="K86" s="42"/>
      <c r="L86" s="67">
        <f>(0.5*(D86-D85)*(E85+E86)/1000)+L87</f>
        <v>0.75857001712410965</v>
      </c>
      <c r="M86" s="67">
        <f>(0.5*(D86-D85)*(F85+F86)/1000)+M87</f>
        <v>0.96297670950925096</v>
      </c>
      <c r="N86" s="67">
        <f>(0.5*(D86-D85)*(G85+G86)/1000)+N87</f>
        <v>1.7203520566333601</v>
      </c>
      <c r="O86" s="67">
        <f>(0.5*(D86-D85)*(H85+H86)/1000)+O87</f>
        <v>0.43334055070755845</v>
      </c>
      <c r="P86" s="67">
        <f>(0.5*(D86-D85)*(I86+I85)/1000)+P87</f>
        <v>0.66748663023449828</v>
      </c>
      <c r="Q86" s="67">
        <f>(0.5*(D86-D85)*(J85+J86)/1000)+Q87</f>
        <v>1.0999689109420565</v>
      </c>
    </row>
    <row r="87" spans="1:17" x14ac:dyDescent="0.25">
      <c r="A87" s="9" t="s">
        <v>22</v>
      </c>
      <c r="B87" s="10">
        <v>93</v>
      </c>
      <c r="C87" s="12">
        <v>15</v>
      </c>
      <c r="D87" s="11">
        <v>31.605</v>
      </c>
      <c r="E87" s="23">
        <v>1.72</v>
      </c>
      <c r="F87" s="23">
        <v>4.9399999999999995</v>
      </c>
      <c r="G87" s="23">
        <v>6.6499999999999995</v>
      </c>
      <c r="H87" s="23">
        <v>1.81</v>
      </c>
      <c r="I87" s="23">
        <v>6.2299999999999995</v>
      </c>
      <c r="J87" s="24">
        <v>8.0399999999999991</v>
      </c>
      <c r="K87" s="42"/>
      <c r="L87" s="67">
        <f>(0.5*(D87-D86)*(E86+E87)/1000)+L88</f>
        <v>0.74636320712410964</v>
      </c>
      <c r="M87" s="67">
        <f>(0.5*(D87-D86)*(F86+F87)/1000)+M88</f>
        <v>0.93575104950925092</v>
      </c>
      <c r="N87" s="67">
        <f t="shared" ref="N87:N90" si="32">(0.5*(D87-D86)*(G86+G87)/1000)+N88</f>
        <v>1.6809834966333601</v>
      </c>
      <c r="O87" s="67">
        <f>(0.5*(D87-D86)*(H86+H87)/1000)+O88</f>
        <v>0.41733109570755844</v>
      </c>
      <c r="P87" s="67">
        <f>(0.5*(D87-D86)*(I87+I86)/1000)+P88</f>
        <v>0.63479666523449829</v>
      </c>
      <c r="Q87" s="67">
        <f>(0.5*(D87-D86)*(J86+J87)/1000)+Q88</f>
        <v>1.0512694909420566</v>
      </c>
    </row>
    <row r="88" spans="1:17" x14ac:dyDescent="0.25">
      <c r="A88" s="9" t="s">
        <v>22</v>
      </c>
      <c r="B88" s="10">
        <v>93</v>
      </c>
      <c r="C88" s="12">
        <v>13</v>
      </c>
      <c r="D88" s="11">
        <v>46.741</v>
      </c>
      <c r="E88" s="23">
        <v>1.53</v>
      </c>
      <c r="F88" s="23">
        <v>7.66</v>
      </c>
      <c r="G88" s="23">
        <v>9.18</v>
      </c>
      <c r="H88" s="23">
        <v>2.25</v>
      </c>
      <c r="I88" s="23">
        <v>1.96</v>
      </c>
      <c r="J88" s="24">
        <v>4.2</v>
      </c>
      <c r="K88" s="43"/>
      <c r="L88" s="67">
        <f>(0.5*(D88-D87)*(E87+E88)/1000)+L89</f>
        <v>0.71251188712410962</v>
      </c>
      <c r="M88" s="67">
        <f>(0.5*(D88-D87)*(F87+F88)/1000)+M89</f>
        <v>0.83852690950925091</v>
      </c>
      <c r="N88" s="67">
        <f t="shared" si="32"/>
        <v>1.5501048466333602</v>
      </c>
      <c r="O88" s="67">
        <f>(0.5*(D88-D87)*(H87+H88)/1000)+O89</f>
        <v>0.37147436570755843</v>
      </c>
      <c r="P88" s="67">
        <f>(0.5*(D88-D87)*(I88+I87)/1000)+P89</f>
        <v>0.51956441023449829</v>
      </c>
      <c r="Q88" s="67">
        <f>(0.5*(D88-D87)*(J87+J88)/1000)+Q89</f>
        <v>0.89018050594205655</v>
      </c>
    </row>
    <row r="89" spans="1:17" x14ac:dyDescent="0.25">
      <c r="A89" s="9" t="s">
        <v>22</v>
      </c>
      <c r="B89" s="10">
        <v>93</v>
      </c>
      <c r="C89" s="12">
        <v>11</v>
      </c>
      <c r="D89" s="11">
        <v>69.36</v>
      </c>
      <c r="E89" s="23">
        <v>1.72</v>
      </c>
      <c r="F89" s="23">
        <v>13.61</v>
      </c>
      <c r="G89" s="23">
        <v>15.32</v>
      </c>
      <c r="H89" s="23">
        <v>1.3800000000000001</v>
      </c>
      <c r="I89" s="23">
        <v>5.33</v>
      </c>
      <c r="J89" s="24">
        <v>6.7</v>
      </c>
      <c r="K89" s="42"/>
      <c r="L89" s="67">
        <f>(0.5*(D89-D88)*(E88+E89)/1000)+L90</f>
        <v>0.68791588712410967</v>
      </c>
      <c r="M89" s="67">
        <f>(0.5*(D89-D88)*(F88+F89)/1000)+M90</f>
        <v>0.74317010950925089</v>
      </c>
      <c r="N89" s="67">
        <f t="shared" si="32"/>
        <v>1.4303034066333602</v>
      </c>
      <c r="O89" s="67">
        <f>(0.5*(D89-D88)*(H88+H89)/1000)+O90</f>
        <v>0.34074828570755844</v>
      </c>
      <c r="P89" s="67">
        <f>(0.5*(D89-D88)*(I89+I88)/1000)+P90</f>
        <v>0.45758249023449826</v>
      </c>
      <c r="Q89" s="67">
        <f>(0.5*(D89-D88)*(J88+J89)/1000)+Q90</f>
        <v>0.79754818594205656</v>
      </c>
    </row>
    <row r="90" spans="1:17" x14ac:dyDescent="0.25">
      <c r="A90" s="9" t="s">
        <v>22</v>
      </c>
      <c r="B90" s="10">
        <v>93</v>
      </c>
      <c r="C90" s="12">
        <v>9</v>
      </c>
      <c r="D90" s="11">
        <v>91.28</v>
      </c>
      <c r="E90" s="23">
        <v>19.420000000000002</v>
      </c>
      <c r="F90" s="23">
        <v>6.9799999999999995</v>
      </c>
      <c r="G90" s="23">
        <v>26.39</v>
      </c>
      <c r="H90" s="23">
        <v>7.68</v>
      </c>
      <c r="I90" s="23">
        <v>2.73</v>
      </c>
      <c r="J90" s="24">
        <v>10.4</v>
      </c>
      <c r="K90" s="42"/>
      <c r="L90" s="67">
        <f>(0.5*(D90-D89)*(E89+E90)/1000)+L91</f>
        <v>0.65116001212410968</v>
      </c>
      <c r="M90" s="67">
        <f>(0.5*(D90-D89)*(F89+F90)/1000)+M91</f>
        <v>0.50261704450925082</v>
      </c>
      <c r="N90" s="67">
        <f t="shared" si="32"/>
        <v>1.1532206566333603</v>
      </c>
      <c r="O90" s="67">
        <f>(0.5*(D90-D89)*(H89+H90)/1000)+O91</f>
        <v>0.29969480070755844</v>
      </c>
      <c r="P90" s="67">
        <f>(0.5*(D90-D89)*(I90+I89)/1000)+P91</f>
        <v>0.37513623523449824</v>
      </c>
      <c r="Q90" s="67">
        <f>(0.5*(D90-D89)*(J89+J90)/1000)+Q91</f>
        <v>0.67427463594205661</v>
      </c>
    </row>
    <row r="91" spans="1:17" x14ac:dyDescent="0.25">
      <c r="A91" s="69" t="s">
        <v>48</v>
      </c>
      <c r="B91" s="70"/>
      <c r="C91" s="71"/>
      <c r="D91" s="72">
        <v>125</v>
      </c>
      <c r="E91" s="73">
        <f>E90-((D91-D90)*(E90-E92)/(D92-D90))</f>
        <v>5.4593364249175345</v>
      </c>
      <c r="F91" s="73">
        <f>F90-((D91-D90)*(F90-F92)/(D92-D90))</f>
        <v>9.4464913706554476</v>
      </c>
      <c r="G91" s="73">
        <f>G90-((D91-D90)*(G90-G92)/(D92-D90))</f>
        <v>14.895827795572979</v>
      </c>
      <c r="H91" s="73">
        <f>H90-((D91-D90)*(H90-H92)/(D92-D90))</f>
        <v>4.2059549648611174</v>
      </c>
      <c r="I91" s="73">
        <f>I90-((D91-D90)*(I90-I92)/(D92-D90))</f>
        <v>14.280595209638095</v>
      </c>
      <c r="J91" s="73">
        <f>J90-((D91-D90)*(J90-J92)/(D92-D90))</f>
        <v>18.476550174499209</v>
      </c>
      <c r="K91" s="42"/>
      <c r="L91" s="67">
        <f>(0.5*(D91-D90)*(E90+E91)/1000)</f>
        <v>0.41946561212410965</v>
      </c>
      <c r="M91" s="67">
        <f>(0.5*(D91-D90)*(F90+F91)/1000)</f>
        <v>0.27695064450925083</v>
      </c>
      <c r="N91" s="67">
        <f>(0.5*(D91-D90)*(G90+G91)/1000)</f>
        <v>0.69607905663336034</v>
      </c>
      <c r="O91" s="67">
        <f>(0.5*(D91-D90)*(H90+H91)/1000)</f>
        <v>0.20039720070755843</v>
      </c>
      <c r="P91" s="67">
        <f>(0.5*(D91-D90)*(I91+I90)/1000)</f>
        <v>0.28679863523449822</v>
      </c>
      <c r="Q91" s="67">
        <f>(0.5*(D91-D90)*(J90+J91)/1000)</f>
        <v>0.48685863594205664</v>
      </c>
    </row>
    <row r="92" spans="1:17" x14ac:dyDescent="0.25">
      <c r="A92" s="9" t="s">
        <v>22</v>
      </c>
      <c r="B92" s="10">
        <v>93</v>
      </c>
      <c r="C92" s="12">
        <v>5</v>
      </c>
      <c r="D92" s="11">
        <v>133.114</v>
      </c>
      <c r="E92" s="23">
        <v>2.0999999999999996</v>
      </c>
      <c r="F92" s="23">
        <v>10.039999999999999</v>
      </c>
      <c r="G92" s="23">
        <v>12.129999999999999</v>
      </c>
      <c r="H92" s="23">
        <v>3.3699999999999997</v>
      </c>
      <c r="I92" s="23">
        <v>17.060000000000002</v>
      </c>
      <c r="J92" s="24">
        <v>20.420000000000002</v>
      </c>
    </row>
    <row r="93" spans="1:17" ht="15.75" thickBot="1" x14ac:dyDescent="0.3">
      <c r="A93" s="13" t="s">
        <v>22</v>
      </c>
      <c r="B93" s="14">
        <v>93</v>
      </c>
      <c r="C93" s="15">
        <v>3</v>
      </c>
      <c r="D93" s="16">
        <v>149.82</v>
      </c>
      <c r="E93" s="26">
        <v>1.53</v>
      </c>
      <c r="F93" s="26">
        <v>8.51</v>
      </c>
      <c r="G93" s="26">
        <v>10.029999999999999</v>
      </c>
      <c r="H93" s="26">
        <v>1.56</v>
      </c>
      <c r="I93" s="26">
        <v>6.62</v>
      </c>
      <c r="J93" s="27">
        <v>8.17</v>
      </c>
    </row>
    <row r="94" spans="1:17" x14ac:dyDescent="0.25">
      <c r="A94" s="63" t="s">
        <v>23</v>
      </c>
      <c r="B94" s="37">
        <v>97</v>
      </c>
      <c r="C94" s="38">
        <v>23</v>
      </c>
      <c r="D94" s="39">
        <v>5.5330000000000004</v>
      </c>
      <c r="E94" s="40">
        <v>8.43</v>
      </c>
      <c r="F94" s="40">
        <v>0.49</v>
      </c>
      <c r="G94" s="40">
        <v>8.92</v>
      </c>
      <c r="H94" s="40">
        <v>5.05</v>
      </c>
      <c r="I94" s="40">
        <v>1.21</v>
      </c>
      <c r="J94" s="29">
        <v>6.26</v>
      </c>
      <c r="K94" s="41" t="s">
        <v>54</v>
      </c>
      <c r="L94" s="66">
        <f>((D94*E94)/1000)+L95</f>
        <v>0.24241777712851675</v>
      </c>
      <c r="M94" s="66">
        <f>((D94*F94)/1000)+M95</f>
        <v>0.99854485330692266</v>
      </c>
      <c r="N94" s="66">
        <f>((D94*G94)/1000)+N95</f>
        <v>1.2398045154354393</v>
      </c>
      <c r="O94" s="68">
        <f>((D94*H94)/1000)+O95</f>
        <v>0.2214099325068824</v>
      </c>
      <c r="P94" s="68">
        <f>((D94*I94)/1000)+P95</f>
        <v>0.51015320789901286</v>
      </c>
      <c r="Q94" s="68">
        <f>((D94*J94)/1000)+Q95</f>
        <v>0.73106654561303963</v>
      </c>
    </row>
    <row r="95" spans="1:17" x14ac:dyDescent="0.25">
      <c r="A95" s="9" t="s">
        <v>23</v>
      </c>
      <c r="B95" s="10">
        <v>97</v>
      </c>
      <c r="C95" s="12">
        <v>20</v>
      </c>
      <c r="D95" s="11">
        <v>12.843999999999999</v>
      </c>
      <c r="E95" s="23">
        <v>1.91</v>
      </c>
      <c r="F95" s="23">
        <v>8</v>
      </c>
      <c r="G95" s="23">
        <v>9.9</v>
      </c>
      <c r="H95" s="23">
        <v>1.9</v>
      </c>
      <c r="I95" s="23">
        <v>10.65</v>
      </c>
      <c r="J95" s="24">
        <v>12.54</v>
      </c>
      <c r="K95" s="42"/>
      <c r="L95" s="67">
        <f>(0.5*(D95-D94)*(E94+E95)/1000)+L96</f>
        <v>0.19577458712851675</v>
      </c>
      <c r="M95" s="67">
        <f>(0.5*(D95-D94)*(F94+F95)/1000)+M96</f>
        <v>0.99583368330692268</v>
      </c>
      <c r="N95" s="67">
        <f>(0.5*(D95-D94)*(G94+G95)/1000)+N96</f>
        <v>1.1904501554354394</v>
      </c>
      <c r="O95" s="67">
        <f>(0.5*(D95-D94)*(H94+H95)/1000)+O96</f>
        <v>0.19346828250688242</v>
      </c>
      <c r="P95" s="67">
        <f>(0.5*(D95-D94)*(I95+I94)/1000)+P96</f>
        <v>0.50345827789901287</v>
      </c>
      <c r="Q95" s="67">
        <f>(0.5*(D95-D94)*(J94+J95)/1000)+Q96</f>
        <v>0.6964299656130396</v>
      </c>
    </row>
    <row r="96" spans="1:17" x14ac:dyDescent="0.25">
      <c r="A96" s="9" t="s">
        <v>23</v>
      </c>
      <c r="B96" s="10">
        <v>97</v>
      </c>
      <c r="C96" s="12">
        <v>15</v>
      </c>
      <c r="D96" s="11">
        <v>32.145000000000003</v>
      </c>
      <c r="E96" s="23">
        <v>1.34</v>
      </c>
      <c r="F96" s="23">
        <v>6.47</v>
      </c>
      <c r="G96" s="23">
        <v>7.8</v>
      </c>
      <c r="H96" s="23">
        <v>1.3</v>
      </c>
      <c r="I96" s="23">
        <v>1.02</v>
      </c>
      <c r="J96" s="24">
        <v>2.3199999999999998</v>
      </c>
      <c r="K96" s="42"/>
      <c r="L96" s="67">
        <f>(0.5*(D96-D95)*(E95+E96)/1000)+L97</f>
        <v>0.15797671712851674</v>
      </c>
      <c r="M96" s="67">
        <f>(0.5*(D96-D95)*(F95+F96)/1000)+M97</f>
        <v>0.96479848830692272</v>
      </c>
      <c r="N96" s="67">
        <f t="shared" ref="N96:N99" si="33">(0.5*(D96-D95)*(G95+G96)/1000)+N97</f>
        <v>1.1216536454354393</v>
      </c>
      <c r="O96" s="67">
        <f>(0.5*(D96-D95)*(H95+H96)/1000)+O97</f>
        <v>0.16806255750688243</v>
      </c>
      <c r="P96" s="67">
        <f>(0.5*(D96-D95)*(I96+I95)/1000)+P97</f>
        <v>0.46010404789901294</v>
      </c>
      <c r="Q96" s="67">
        <f>(0.5*(D96-D95)*(J95+J96)/1000)+Q97</f>
        <v>0.62770656561303961</v>
      </c>
    </row>
    <row r="97" spans="1:17" x14ac:dyDescent="0.25">
      <c r="A97" s="9" t="s">
        <v>23</v>
      </c>
      <c r="B97" s="10">
        <v>97</v>
      </c>
      <c r="C97" s="12">
        <v>13</v>
      </c>
      <c r="D97" s="11">
        <v>44.042000000000002</v>
      </c>
      <c r="E97" s="23">
        <v>1.91</v>
      </c>
      <c r="F97" s="23">
        <v>8</v>
      </c>
      <c r="G97" s="23">
        <v>9.9</v>
      </c>
      <c r="H97" s="23">
        <v>2.42</v>
      </c>
      <c r="I97" s="23">
        <v>4.92</v>
      </c>
      <c r="J97" s="24">
        <v>7.34</v>
      </c>
      <c r="K97" s="43"/>
      <c r="L97" s="67">
        <f>(0.5*(D97-D96)*(E96+E97)/1000)+L98</f>
        <v>0.12661259212851675</v>
      </c>
      <c r="M97" s="67">
        <f>(0.5*(D97-D96)*(F96+F97)/1000)+M98</f>
        <v>0.8251557533069227</v>
      </c>
      <c r="N97" s="67">
        <f t="shared" si="33"/>
        <v>0.95083979543543939</v>
      </c>
      <c r="O97" s="67">
        <f>(0.5*(D97-D96)*(H96+H97)/1000)+O98</f>
        <v>0.13718095750688242</v>
      </c>
      <c r="P97" s="67">
        <f>(0.5*(D97-D96)*(I97+I96)/1000)+P98</f>
        <v>0.34748271289901295</v>
      </c>
      <c r="Q97" s="67">
        <f>(0.5*(D97-D96)*(J96+J97)/1000)+Q98</f>
        <v>0.48430013561303964</v>
      </c>
    </row>
    <row r="98" spans="1:17" x14ac:dyDescent="0.25">
      <c r="A98" s="9" t="s">
        <v>23</v>
      </c>
      <c r="B98" s="10">
        <v>97</v>
      </c>
      <c r="C98" s="12">
        <v>11</v>
      </c>
      <c r="D98" s="11">
        <v>70.012</v>
      </c>
      <c r="E98" s="23">
        <v>0.77</v>
      </c>
      <c r="F98" s="23">
        <v>8.17</v>
      </c>
      <c r="G98" s="23">
        <v>8.93</v>
      </c>
      <c r="H98" s="23">
        <v>0.61</v>
      </c>
      <c r="I98" s="23">
        <v>1.04</v>
      </c>
      <c r="J98" s="24">
        <v>1.64</v>
      </c>
      <c r="K98" s="42"/>
      <c r="L98" s="67">
        <f>(0.5*(D98-D97)*(E97+E98)/1000)+L99</f>
        <v>0.10727996712851676</v>
      </c>
      <c r="M98" s="67">
        <f>(0.5*(D98-D97)*(F97+F98)/1000)+M99</f>
        <v>0.73908095830692266</v>
      </c>
      <c r="N98" s="67">
        <f t="shared" si="33"/>
        <v>0.84555134543543942</v>
      </c>
      <c r="O98" s="67">
        <f>(0.5*(D98-D97)*(H97+H98)/1000)+O99</f>
        <v>0.11505253750688244</v>
      </c>
      <c r="P98" s="67">
        <f>(0.5*(D98-D97)*(I98+I97)/1000)+P99</f>
        <v>0.31214862289901296</v>
      </c>
      <c r="Q98" s="67">
        <f>(0.5*(D98-D97)*(J97+J98)/1000)+Q99</f>
        <v>0.42683762561303962</v>
      </c>
    </row>
    <row r="99" spans="1:17" x14ac:dyDescent="0.25">
      <c r="A99" s="9" t="s">
        <v>23</v>
      </c>
      <c r="B99" s="10">
        <v>97</v>
      </c>
      <c r="C99" s="12">
        <v>9</v>
      </c>
      <c r="D99" s="11">
        <v>91.241</v>
      </c>
      <c r="E99" s="23">
        <v>1.34</v>
      </c>
      <c r="F99" s="23">
        <v>9.5299999999999994</v>
      </c>
      <c r="G99" s="23">
        <v>10.86</v>
      </c>
      <c r="H99" s="23">
        <v>1.04</v>
      </c>
      <c r="I99" s="23">
        <v>3.07</v>
      </c>
      <c r="J99" s="24">
        <v>4.1099999999999994</v>
      </c>
      <c r="K99" s="42"/>
      <c r="L99" s="67">
        <f>(0.5*(D99-D98)*(E98+E99)/1000)+L100</f>
        <v>7.2480167128516765E-2</v>
      </c>
      <c r="M99" s="67">
        <f>(0.5*(D99-D98)*(F98+F99)/1000)+M100</f>
        <v>0.52911350830692272</v>
      </c>
      <c r="N99" s="67">
        <f t="shared" si="33"/>
        <v>0.6010437954354394</v>
      </c>
      <c r="O99" s="67">
        <f>(0.5*(D99-D98)*(H98+H99)/1000)+O100</f>
        <v>7.5707987506882429E-2</v>
      </c>
      <c r="P99" s="67">
        <f>(0.5*(D99-D98)*(I99+I98)/1000)+P100</f>
        <v>0.23475802289901299</v>
      </c>
      <c r="Q99" s="67">
        <f>(0.5*(D99-D98)*(J98+J99)/1000)+Q100</f>
        <v>0.31023232561303965</v>
      </c>
    </row>
    <row r="100" spans="1:17" x14ac:dyDescent="0.25">
      <c r="A100" s="69" t="s">
        <v>48</v>
      </c>
      <c r="B100" s="70"/>
      <c r="C100" s="71"/>
      <c r="D100" s="72">
        <v>125</v>
      </c>
      <c r="E100" s="73">
        <f>E99-((D100-D99)*(E99-E101)/(D101-D99))</f>
        <v>1.6271241522863091</v>
      </c>
      <c r="F100" s="73">
        <f>F99-((D100-D99)*(F99-F101)/(D101-D99))</f>
        <v>10.686052507889613</v>
      </c>
      <c r="G100" s="73">
        <f>G99-((D100-D99)*(G99-G101)/(D101-D99))</f>
        <v>12.303176660175922</v>
      </c>
      <c r="H100" s="73">
        <f>H99-((D100-D99)*(H99-H101)/(D101-D99))</f>
        <v>2.4076176727321563</v>
      </c>
      <c r="I100" s="73">
        <f>I99-((D100-D99)*(I99-I101)/(D101-D99))</f>
        <v>8.253346538642317</v>
      </c>
      <c r="J100" s="73">
        <f>J99-((D100-D99)*(J99-J101)/(D101-D99))</f>
        <v>10.653408312630095</v>
      </c>
      <c r="K100" s="42"/>
      <c r="L100" s="67">
        <f>(0.5*(D100-D99)*(E99+E100)/1000)</f>
        <v>5.008357212851676E-2</v>
      </c>
      <c r="M100" s="67">
        <f>(0.5*(D100-D99)*(F99+F100)/1000)</f>
        <v>0.34123685830692274</v>
      </c>
      <c r="N100" s="67">
        <f>(0.5*(D100-D99)*(G99+G100)/1000)</f>
        <v>0.39098284043543946</v>
      </c>
      <c r="O100" s="67">
        <f>(0.5*(D100-D99)*(H99+H100)/1000)</f>
        <v>5.819406250688243E-2</v>
      </c>
      <c r="P100" s="67">
        <f>(0.5*(D100-D99)*(I100+I99)/1000)</f>
        <v>0.191132427899013</v>
      </c>
      <c r="Q100" s="67">
        <f>(0.5*(D100-D99)*(J99+J100)/1000)</f>
        <v>0.24919895061303968</v>
      </c>
    </row>
    <row r="101" spans="1:17" x14ac:dyDescent="0.25">
      <c r="A101" s="9" t="s">
        <v>23</v>
      </c>
      <c r="B101" s="10">
        <v>97</v>
      </c>
      <c r="C101" s="12">
        <v>5</v>
      </c>
      <c r="D101" s="11">
        <v>135.91999999999999</v>
      </c>
      <c r="E101" s="23">
        <v>1.72</v>
      </c>
      <c r="F101" s="23">
        <v>11.06</v>
      </c>
      <c r="G101" s="23">
        <v>12.77</v>
      </c>
      <c r="H101" s="23">
        <v>2.8499999999999996</v>
      </c>
      <c r="I101" s="23">
        <v>9.93</v>
      </c>
      <c r="J101" s="24">
        <v>12.77</v>
      </c>
    </row>
    <row r="102" spans="1:17" ht="15.75" thickBot="1" x14ac:dyDescent="0.3">
      <c r="A102" s="13" t="s">
        <v>23</v>
      </c>
      <c r="B102" s="14">
        <v>97</v>
      </c>
      <c r="C102" s="15">
        <v>3</v>
      </c>
      <c r="D102" s="16">
        <v>149.874</v>
      </c>
      <c r="E102" s="26">
        <v>1.1499999999999999</v>
      </c>
      <c r="F102" s="26">
        <v>10.72</v>
      </c>
      <c r="G102" s="26">
        <v>11.86</v>
      </c>
      <c r="H102" s="26">
        <v>2.3299999999999996</v>
      </c>
      <c r="I102" s="26">
        <v>15.91</v>
      </c>
      <c r="J102" s="27">
        <v>18.240000000000002</v>
      </c>
    </row>
    <row r="103" spans="1:17" x14ac:dyDescent="0.25">
      <c r="A103" s="63" t="s">
        <v>24</v>
      </c>
      <c r="B103" s="37">
        <v>101</v>
      </c>
      <c r="C103" s="64">
        <v>23</v>
      </c>
      <c r="D103" s="65">
        <v>5.0590000000000002</v>
      </c>
      <c r="E103" s="40">
        <v>0.85</v>
      </c>
      <c r="F103" s="40">
        <v>3.42</v>
      </c>
      <c r="G103" s="40">
        <v>4.26</v>
      </c>
      <c r="H103" s="40">
        <v>2.3499999999999996</v>
      </c>
      <c r="I103" s="40">
        <v>4.0599999999999996</v>
      </c>
      <c r="J103" s="29">
        <v>6.3999999999999995</v>
      </c>
      <c r="K103" s="41" t="s">
        <v>55</v>
      </c>
      <c r="L103" s="66">
        <f>((D103*E103)/1000)+L104</f>
        <v>0.167833605</v>
      </c>
      <c r="M103" s="66">
        <f>((D103*F103)/1000)+M104</f>
        <v>1.2932133049999999</v>
      </c>
      <c r="N103" s="66">
        <f>((D103*G103)/1000)+N104</f>
        <v>1.4607857000000002</v>
      </c>
      <c r="O103" s="68">
        <f>((D103*H103)/1000)+O104</f>
        <v>0.46281507999999993</v>
      </c>
      <c r="P103" s="68">
        <f>((D103*I103)/1000)+P104</f>
        <v>1.4590126750000003</v>
      </c>
      <c r="Q103" s="68">
        <f>((D103*J103)/1000)+Q104</f>
        <v>1.9217447649999999</v>
      </c>
    </row>
    <row r="104" spans="1:17" x14ac:dyDescent="0.25">
      <c r="A104" s="9" t="s">
        <v>24</v>
      </c>
      <c r="B104" s="10">
        <v>101</v>
      </c>
      <c r="C104" s="33">
        <v>20</v>
      </c>
      <c r="D104" s="17">
        <v>11.539</v>
      </c>
      <c r="E104" s="23">
        <v>1.01</v>
      </c>
      <c r="F104" s="23">
        <v>4.2799999999999994</v>
      </c>
      <c r="G104" s="23">
        <v>5.29</v>
      </c>
      <c r="H104" s="23">
        <v>5.0999999999999996</v>
      </c>
      <c r="I104" s="23">
        <v>13.049999999999999</v>
      </c>
      <c r="J104" s="24">
        <v>18.150000000000002</v>
      </c>
      <c r="K104" s="42"/>
      <c r="L104" s="67">
        <f>(0.5*(D104-D103)*(E103+E104)/1000)+L105</f>
        <v>0.16353345499999999</v>
      </c>
      <c r="M104" s="67">
        <f>(0.5*(D104-D103)*(F103+F104)/1000)+M105</f>
        <v>1.2759115249999999</v>
      </c>
      <c r="N104" s="67">
        <f>(0.5*(D104-D103)*(G103+G104)/1000)+N105</f>
        <v>1.4392343600000002</v>
      </c>
      <c r="O104" s="67">
        <f>(0.5*(D104-D103)*(H103+H104)/1000)+O105</f>
        <v>0.45092642999999993</v>
      </c>
      <c r="P104" s="67">
        <f>(0.5*(D104-D103)*(I104+I103)/1000)+P105</f>
        <v>1.4384731350000004</v>
      </c>
      <c r="Q104" s="67">
        <f>(0.5*(D104-D103)*(J103+J104)/1000)+Q105</f>
        <v>1.8893671649999999</v>
      </c>
    </row>
    <row r="105" spans="1:17" x14ac:dyDescent="0.25">
      <c r="A105" s="9" t="s">
        <v>24</v>
      </c>
      <c r="B105" s="10">
        <v>101</v>
      </c>
      <c r="C105" s="33">
        <v>15</v>
      </c>
      <c r="D105" s="17">
        <v>30.216999999999999</v>
      </c>
      <c r="E105" s="23">
        <v>0.34</v>
      </c>
      <c r="F105" s="23">
        <v>6.67</v>
      </c>
      <c r="G105" s="23">
        <v>7.01</v>
      </c>
      <c r="H105" s="23">
        <v>0.92</v>
      </c>
      <c r="I105" s="23">
        <v>5.31</v>
      </c>
      <c r="J105" s="24">
        <v>6.2299999999999995</v>
      </c>
      <c r="K105" s="42"/>
      <c r="L105" s="67">
        <f>(0.5*(D105-D104)*(E104+E105)/1000)+L106</f>
        <v>0.15750705500000001</v>
      </c>
      <c r="M105" s="67">
        <f>(0.5*(D105-D104)*(F104+F105)/1000)+M106</f>
        <v>1.250963525</v>
      </c>
      <c r="N105" s="67">
        <f t="shared" ref="N105:N108" si="34">(0.5*(D105-D104)*(G104+G105)/1000)+N106</f>
        <v>1.4082923600000001</v>
      </c>
      <c r="O105" s="67">
        <f>(0.5*(D105-D104)*(H104+H105)/1000)+O106</f>
        <v>0.42678842999999994</v>
      </c>
      <c r="P105" s="67">
        <f>(0.5*(D105-D104)*(I105+I104)/1000)+P106</f>
        <v>1.3830367350000004</v>
      </c>
      <c r="Q105" s="67">
        <f>(0.5*(D105-D104)*(J104+J105)/1000)+Q106</f>
        <v>1.8098251649999999</v>
      </c>
    </row>
    <row r="106" spans="1:17" x14ac:dyDescent="0.25">
      <c r="A106" s="9" t="s">
        <v>24</v>
      </c>
      <c r="B106" s="10">
        <v>101</v>
      </c>
      <c r="C106" s="33">
        <v>13</v>
      </c>
      <c r="D106" s="17">
        <v>44.02</v>
      </c>
      <c r="E106" s="23">
        <v>1.52</v>
      </c>
      <c r="F106" s="23">
        <v>9.24</v>
      </c>
      <c r="G106" s="23">
        <v>10.75</v>
      </c>
      <c r="H106" s="23">
        <v>7.13</v>
      </c>
      <c r="I106" s="23">
        <v>5.14</v>
      </c>
      <c r="J106" s="24">
        <v>12.27</v>
      </c>
      <c r="K106" s="43"/>
      <c r="L106" s="67">
        <f>(0.5*(D106-D105)*(E105+E106)/1000)+L107</f>
        <v>0.14489940500000001</v>
      </c>
      <c r="M106" s="67">
        <f>(0.5*(D106-D105)*(F105+F106)/1000)+M107</f>
        <v>1.148701475</v>
      </c>
      <c r="N106" s="67">
        <f t="shared" si="34"/>
        <v>1.2934226600000001</v>
      </c>
      <c r="O106" s="67">
        <f>(0.5*(D106-D105)*(H105+H106)/1000)+O107</f>
        <v>0.37056764999999997</v>
      </c>
      <c r="P106" s="67">
        <f>(0.5*(D106-D105)*(I106+I105)/1000)+P107</f>
        <v>1.2115726950000003</v>
      </c>
      <c r="Q106" s="67">
        <f>(0.5*(D106-D105)*(J105+J106)/1000)+Q107</f>
        <v>1.582140345</v>
      </c>
    </row>
    <row r="107" spans="1:17" x14ac:dyDescent="0.25">
      <c r="A107" s="9" t="s">
        <v>24</v>
      </c>
      <c r="B107" s="10">
        <v>101</v>
      </c>
      <c r="C107" s="33">
        <v>11</v>
      </c>
      <c r="D107" s="17">
        <v>65.861000000000004</v>
      </c>
      <c r="E107" s="23">
        <v>0.51</v>
      </c>
      <c r="F107" s="23">
        <v>10.26</v>
      </c>
      <c r="G107" s="23">
        <v>10.77</v>
      </c>
      <c r="H107" s="23">
        <v>1.02</v>
      </c>
      <c r="I107" s="23">
        <v>7.9799999999999995</v>
      </c>
      <c r="J107" s="24">
        <v>9</v>
      </c>
      <c r="K107" s="42"/>
      <c r="L107" s="67">
        <f>(0.5*(D107-D106)*(E106+E107)/1000)+L108</f>
        <v>0.13206261499999999</v>
      </c>
      <c r="M107" s="67">
        <f>(0.5*(D107-D106)*(F106+F107)/1000)+M108</f>
        <v>1.0388986099999999</v>
      </c>
      <c r="N107" s="67">
        <f t="shared" si="34"/>
        <v>1.1708520200000001</v>
      </c>
      <c r="O107" s="67">
        <f>(0.5*(D107-D106)*(H106+H107)/1000)+O108</f>
        <v>0.31501057499999996</v>
      </c>
      <c r="P107" s="67">
        <f>(0.5*(D107-D106)*(I107+I106)/1000)+P108</f>
        <v>1.1394520200000002</v>
      </c>
      <c r="Q107" s="67">
        <f>(0.5*(D107-D106)*(J106+J107)/1000)+Q108</f>
        <v>1.4544625950000001</v>
      </c>
    </row>
    <row r="108" spans="1:17" x14ac:dyDescent="0.25">
      <c r="A108" s="9" t="s">
        <v>24</v>
      </c>
      <c r="B108" s="10">
        <v>101</v>
      </c>
      <c r="C108" s="33">
        <v>9</v>
      </c>
      <c r="D108" s="17">
        <v>85.528999999999996</v>
      </c>
      <c r="E108" s="23">
        <v>2.69</v>
      </c>
      <c r="F108" s="23">
        <v>16.59</v>
      </c>
      <c r="G108" s="23">
        <v>19.28</v>
      </c>
      <c r="H108" s="23">
        <v>4.59</v>
      </c>
      <c r="I108" s="23">
        <v>22.17</v>
      </c>
      <c r="J108" s="24">
        <v>26.76</v>
      </c>
      <c r="K108" s="42"/>
      <c r="L108" s="67">
        <f>(0.5*(D108-D107)*(E107+E108)/1000)+L109</f>
        <v>0.10989399999999999</v>
      </c>
      <c r="M108" s="67">
        <f>(0.5*(D108-D107)*(F107+F108)/1000)+M109</f>
        <v>0.82594886000000001</v>
      </c>
      <c r="N108" s="67">
        <f t="shared" si="34"/>
        <v>0.93584286000000017</v>
      </c>
      <c r="O108" s="67">
        <f>(0.5*(D108-D107)*(H107+H108)/1000)+O109</f>
        <v>0.22600849999999997</v>
      </c>
      <c r="P108" s="67">
        <f>(0.5*(D108-D107)*(I108+I107)/1000)+P109</f>
        <v>0.99617506000000022</v>
      </c>
      <c r="Q108" s="67">
        <f>(0.5*(D108-D107)*(J107+J108)/1000)+Q109</f>
        <v>1.2221835600000002</v>
      </c>
    </row>
    <row r="109" spans="1:17" x14ac:dyDescent="0.25">
      <c r="A109" s="9" t="s">
        <v>24</v>
      </c>
      <c r="B109" s="10">
        <v>101</v>
      </c>
      <c r="C109" s="33">
        <v>5</v>
      </c>
      <c r="D109" s="17">
        <v>127.92100000000001</v>
      </c>
      <c r="E109" s="23">
        <v>1.01</v>
      </c>
      <c r="F109" s="23">
        <v>9.92</v>
      </c>
      <c r="G109" s="23">
        <v>10.93</v>
      </c>
      <c r="H109" s="23">
        <v>3.4699999999999998</v>
      </c>
      <c r="I109" s="23">
        <v>10.84</v>
      </c>
      <c r="J109" s="24">
        <v>14.31</v>
      </c>
      <c r="K109" s="42"/>
      <c r="L109" s="67">
        <f>(0.5*(D109-D108)*(E108+E109)/1000)</f>
        <v>7.8425200000000014E-2</v>
      </c>
      <c r="M109" s="67">
        <f>(0.5*(D109-D108)*(F108+F109)/1000)</f>
        <v>0.56190596000000004</v>
      </c>
      <c r="N109" s="67">
        <f>(0.5*(D109-D108)*(G108+G109)/1000)</f>
        <v>0.64033116000000023</v>
      </c>
      <c r="O109" s="67">
        <f>(0.5*(D109-D108)*(H108+H109)/1000)</f>
        <v>0.17083976000000001</v>
      </c>
      <c r="P109" s="67">
        <f>(0.5*(D109-D108)*(I109+I108)/1000)</f>
        <v>0.69967996000000032</v>
      </c>
      <c r="Q109" s="67">
        <f>(0.5*(D109-D108)*(J108+J109)/1000)</f>
        <v>0.87051972000000022</v>
      </c>
    </row>
    <row r="110" spans="1:17" ht="15.75" thickBot="1" x14ac:dyDescent="0.3">
      <c r="A110" s="13" t="s">
        <v>24</v>
      </c>
      <c r="B110" s="14">
        <v>101</v>
      </c>
      <c r="C110" s="19">
        <v>3</v>
      </c>
      <c r="D110" s="18">
        <v>150.791</v>
      </c>
      <c r="E110" s="26">
        <v>0.17</v>
      </c>
      <c r="F110" s="26">
        <v>8.2099999999999991</v>
      </c>
      <c r="G110" s="26">
        <v>8.379999999999999</v>
      </c>
      <c r="H110" s="26">
        <v>1.1300000000000001</v>
      </c>
      <c r="I110" s="26">
        <v>9.9700000000000006</v>
      </c>
      <c r="J110" s="27">
        <v>11.09</v>
      </c>
    </row>
    <row r="111" spans="1:17" x14ac:dyDescent="0.25">
      <c r="A111" s="36" t="s">
        <v>25</v>
      </c>
      <c r="B111" s="37">
        <v>149</v>
      </c>
      <c r="C111" s="64">
        <v>23</v>
      </c>
      <c r="D111" s="39">
        <v>5.4649999999999999</v>
      </c>
      <c r="E111" s="40">
        <v>0.68</v>
      </c>
      <c r="F111" s="40">
        <v>22.060000000000002</v>
      </c>
      <c r="G111" s="40">
        <v>22.73</v>
      </c>
      <c r="H111" s="40">
        <v>1.02</v>
      </c>
      <c r="I111" s="40">
        <v>3.3499999999999996</v>
      </c>
      <c r="J111" s="29">
        <v>4.37</v>
      </c>
      <c r="K111" s="41" t="s">
        <v>56</v>
      </c>
      <c r="L111" s="66">
        <f>((D111*E111)/1000)+L112</f>
        <v>0.29891330999999999</v>
      </c>
      <c r="M111" s="66">
        <f>((D111*F111)/1000)+M112</f>
        <v>1.5966669800000002</v>
      </c>
      <c r="N111" s="66">
        <f>((D111*G111)/1000)+N112</f>
        <v>1.8949402500000003</v>
      </c>
      <c r="O111" s="68">
        <f>((D111*H111)/1000)+O112</f>
        <v>0.37237016999999989</v>
      </c>
      <c r="P111" s="68">
        <f>((D111*I111)/1000)+P112</f>
        <v>0.93592895999999981</v>
      </c>
      <c r="Q111" s="68">
        <f>((D111*J111)/1000)+Q112</f>
        <v>1.3080184899999998</v>
      </c>
    </row>
    <row r="112" spans="1:17" x14ac:dyDescent="0.25">
      <c r="A112" s="2" t="s">
        <v>25</v>
      </c>
      <c r="B112" s="10">
        <v>149</v>
      </c>
      <c r="C112" s="12">
        <v>20</v>
      </c>
      <c r="D112" s="11">
        <v>7.0259999999999998</v>
      </c>
      <c r="E112" s="23">
        <v>0.68</v>
      </c>
      <c r="F112" s="23">
        <v>24.62</v>
      </c>
      <c r="G112" s="23">
        <v>25.290000000000003</v>
      </c>
      <c r="H112" s="23">
        <v>1.94</v>
      </c>
      <c r="I112" s="23">
        <v>5.85</v>
      </c>
      <c r="J112" s="24">
        <v>7.79</v>
      </c>
      <c r="K112" s="42"/>
      <c r="L112" s="67">
        <f>(0.5*(D112-D111)*(E111+E112)/1000)+L113</f>
        <v>0.29519710999999998</v>
      </c>
      <c r="M112" s="67">
        <f>(0.5*(D112-D111)*(F111+F112)/1000)+M113</f>
        <v>1.4761090800000001</v>
      </c>
      <c r="N112" s="67">
        <f>(0.5*(D112-D111)*(G111+G112)/1000)+N113</f>
        <v>1.7707208000000003</v>
      </c>
      <c r="O112" s="67">
        <f>(0.5*(D112-D111)*(H111+H112)/1000)+O113</f>
        <v>0.36679586999999991</v>
      </c>
      <c r="P112" s="67">
        <f>(0.5*(D112-D111)*(I112+I111)/1000)+P113</f>
        <v>0.91762120999999985</v>
      </c>
      <c r="Q112" s="67">
        <f>(0.5*(D112-D111)*(J111+J112)/1000)+Q113</f>
        <v>1.2841364399999997</v>
      </c>
    </row>
    <row r="113" spans="1:24" x14ac:dyDescent="0.25">
      <c r="A113" s="2" t="s">
        <v>25</v>
      </c>
      <c r="B113" s="10">
        <v>149</v>
      </c>
      <c r="C113" s="12">
        <v>15</v>
      </c>
      <c r="D113" s="11">
        <v>19.007000000000001</v>
      </c>
      <c r="E113" s="23">
        <v>1.52</v>
      </c>
      <c r="F113" s="23">
        <v>20.180000000000003</v>
      </c>
      <c r="G113" s="23">
        <v>21.69</v>
      </c>
      <c r="H113" s="23">
        <v>1.94</v>
      </c>
      <c r="I113" s="23">
        <v>6.54</v>
      </c>
      <c r="J113" s="24">
        <v>8.48</v>
      </c>
      <c r="K113" s="42"/>
      <c r="L113" s="67">
        <f>(0.5*(D113-D112)*(E112+E113)/1000)+L114</f>
        <v>0.29413562999999998</v>
      </c>
      <c r="M113" s="67">
        <f>(0.5*(D113-D112)*(F112+F113)/1000)+M114</f>
        <v>1.43967534</v>
      </c>
      <c r="N113" s="67">
        <f t="shared" ref="N113:N117" si="35">(0.5*(D113-D112)*(G112+G113)/1000)+N114</f>
        <v>1.7332411900000002</v>
      </c>
      <c r="O113" s="67">
        <f>(0.5*(D113-D112)*(H112+H113)/1000)+O114</f>
        <v>0.36448558999999991</v>
      </c>
      <c r="P113" s="67">
        <f>(0.5*(D113-D112)*(I113+I112)/1000)+P114</f>
        <v>0.91044060999999987</v>
      </c>
      <c r="Q113" s="67">
        <f>(0.5*(D113-D112)*(J112+J113)/1000)+Q114</f>
        <v>1.2746455599999997</v>
      </c>
    </row>
    <row r="114" spans="1:24" x14ac:dyDescent="0.25">
      <c r="A114" s="2" t="s">
        <v>25</v>
      </c>
      <c r="B114" s="10">
        <v>149</v>
      </c>
      <c r="C114" s="12">
        <v>13</v>
      </c>
      <c r="D114" s="11">
        <v>27.1</v>
      </c>
      <c r="E114" s="23">
        <v>1.01</v>
      </c>
      <c r="F114" s="23">
        <v>12.48</v>
      </c>
      <c r="G114" s="23">
        <v>13.49</v>
      </c>
      <c r="H114" s="23">
        <v>2.86</v>
      </c>
      <c r="I114" s="23">
        <v>1.93</v>
      </c>
      <c r="J114" s="24">
        <v>4.79</v>
      </c>
      <c r="K114" s="43"/>
      <c r="L114" s="67">
        <f>(0.5*(D114-D113)*(E113+E114)/1000)+L115</f>
        <v>0.28095652999999998</v>
      </c>
      <c r="M114" s="67">
        <f>(0.5*(D114-D113)*(F113+F114)/1000)+M115</f>
        <v>1.1713009399999998</v>
      </c>
      <c r="N114" s="67">
        <f t="shared" si="35"/>
        <v>1.4518075000000001</v>
      </c>
      <c r="O114" s="67">
        <f>(0.5*(D114-D113)*(H113+H114)/1000)+O115</f>
        <v>0.34124244999999992</v>
      </c>
      <c r="P114" s="67">
        <f>(0.5*(D114-D113)*(I114+I113)/1000)+P115</f>
        <v>0.83621831499999988</v>
      </c>
      <c r="Q114" s="67">
        <f>(0.5*(D114-D113)*(J113+J114)/1000)+Q115</f>
        <v>1.1771801249999998</v>
      </c>
    </row>
    <row r="115" spans="1:24" x14ac:dyDescent="0.25">
      <c r="A115" s="2" t="s">
        <v>25</v>
      </c>
      <c r="B115" s="10">
        <v>149</v>
      </c>
      <c r="C115" s="12">
        <v>11</v>
      </c>
      <c r="D115" s="11">
        <v>41.64</v>
      </c>
      <c r="E115" s="23">
        <v>1.85</v>
      </c>
      <c r="F115" s="23">
        <v>15.9</v>
      </c>
      <c r="G115" s="23">
        <v>17.75</v>
      </c>
      <c r="H115" s="23">
        <v>5.2</v>
      </c>
      <c r="I115" s="23">
        <v>4.0699999999999994</v>
      </c>
      <c r="J115" s="24">
        <v>9.26</v>
      </c>
      <c r="K115" s="42"/>
      <c r="L115" s="67">
        <f>(0.5*(D115-D114)*(E114+E115)/1000)+L116</f>
        <v>0.27071888499999996</v>
      </c>
      <c r="M115" s="67">
        <f>(0.5*(D115-D114)*(F114+F115)/1000)+M116</f>
        <v>1.0391422499999998</v>
      </c>
      <c r="N115" s="67">
        <f t="shared" si="35"/>
        <v>1.3094516300000001</v>
      </c>
      <c r="O115" s="67">
        <f>(0.5*(D115-D114)*(H114+H115)/1000)+O116</f>
        <v>0.32181924999999995</v>
      </c>
      <c r="P115" s="67">
        <f>(0.5*(D115-D114)*(I115+I114)/1000)+P116</f>
        <v>0.80194445999999986</v>
      </c>
      <c r="Q115" s="67">
        <f>(0.5*(D115-D114)*(J114+J115)/1000)+Q116</f>
        <v>1.1234830699999998</v>
      </c>
    </row>
    <row r="116" spans="1:24" x14ac:dyDescent="0.25">
      <c r="A116" s="2" t="s">
        <v>25</v>
      </c>
      <c r="B116" s="10">
        <v>149</v>
      </c>
      <c r="C116" s="12">
        <v>9</v>
      </c>
      <c r="D116" s="11">
        <v>55.951999999999998</v>
      </c>
      <c r="E116" s="23">
        <v>12.78</v>
      </c>
      <c r="F116" s="23">
        <v>1.71</v>
      </c>
      <c r="G116" s="23">
        <v>14.49</v>
      </c>
      <c r="H116" s="23">
        <v>6.12</v>
      </c>
      <c r="I116" s="23">
        <v>5.71</v>
      </c>
      <c r="J116" s="24">
        <v>11.82</v>
      </c>
      <c r="K116" s="42"/>
      <c r="L116" s="67">
        <f>(0.5*(D116-D115)*(E115+E116)/1000)+L117</f>
        <v>0.24992668499999998</v>
      </c>
      <c r="M116" s="67">
        <f>(0.5*(D116-D115)*(F115+F116)/1000)+M117</f>
        <v>0.83281964999999991</v>
      </c>
      <c r="N116" s="67">
        <f t="shared" si="35"/>
        <v>1.08233683</v>
      </c>
      <c r="O116" s="67">
        <f>(0.5*(D116-D115)*(H115+H116)/1000)+O117</f>
        <v>0.26322304999999996</v>
      </c>
      <c r="P116" s="67">
        <f>(0.5*(D116-D115)*(I116+I115)/1000)+P117</f>
        <v>0.75832445999999987</v>
      </c>
      <c r="Q116" s="67">
        <f>(0.5*(D116-D115)*(J115+J116)/1000)+Q117</f>
        <v>1.0213395699999999</v>
      </c>
    </row>
    <row r="117" spans="1:24" x14ac:dyDescent="0.25">
      <c r="A117" s="2" t="s">
        <v>25</v>
      </c>
      <c r="B117" s="10">
        <v>149</v>
      </c>
      <c r="C117" s="12">
        <v>7</v>
      </c>
      <c r="D117" s="11">
        <v>68.915999999999997</v>
      </c>
      <c r="E117" s="23">
        <v>1.35</v>
      </c>
      <c r="F117" s="23">
        <v>15.049999999999999</v>
      </c>
      <c r="G117" s="23">
        <v>16.39</v>
      </c>
      <c r="H117" s="23">
        <v>2.96</v>
      </c>
      <c r="I117" s="23">
        <v>35.6</v>
      </c>
      <c r="J117" s="24">
        <v>38.559999999999995</v>
      </c>
      <c r="K117" s="42"/>
      <c r="L117" s="67">
        <f t="shared" ref="L117" si="36">(0.5*(D117-D116)*(E116+E117)/1000)+L118</f>
        <v>0.14523440499999998</v>
      </c>
      <c r="M117" s="67">
        <f t="shared" ref="M117" si="37">(0.5*(D117-D116)*(F116+F117)/1000)+M118</f>
        <v>0.70680248999999995</v>
      </c>
      <c r="N117" s="67">
        <f t="shared" si="35"/>
        <v>0.85162738999999998</v>
      </c>
      <c r="O117" s="67">
        <f t="shared" ref="O117" si="38">(0.5*(D117-D116)*(H116+H117)/1000)+O118</f>
        <v>0.18221712999999998</v>
      </c>
      <c r="P117" s="67">
        <f t="shared" ref="P117" si="39">(0.5*(D117-D116)*(I117+I116)/1000)+P118</f>
        <v>0.68833877999999993</v>
      </c>
      <c r="Q117" s="67">
        <f t="shared" ref="Q117" si="40">(0.5*(D117-D116)*(J116+J117)/1000)+Q118</f>
        <v>0.8704910899999998</v>
      </c>
    </row>
    <row r="118" spans="1:24" x14ac:dyDescent="0.25">
      <c r="A118" s="2" t="s">
        <v>25</v>
      </c>
      <c r="B118" s="10">
        <v>149</v>
      </c>
      <c r="C118" s="12">
        <v>5</v>
      </c>
      <c r="D118" s="11">
        <v>82.468999999999994</v>
      </c>
      <c r="E118" s="23">
        <v>1.35</v>
      </c>
      <c r="F118" s="23">
        <v>11.459999999999999</v>
      </c>
      <c r="G118" s="23">
        <v>12.799999999999999</v>
      </c>
      <c r="H118" s="23">
        <v>2.96</v>
      </c>
      <c r="I118" s="23">
        <v>4.24</v>
      </c>
      <c r="J118" s="24">
        <v>7.2</v>
      </c>
      <c r="L118" s="67">
        <f t="shared" ref="L118" si="41">(0.5*(D118-D117)*(E117+E118)/1000)+L119</f>
        <v>5.3643745E-2</v>
      </c>
      <c r="M118" s="67">
        <f t="shared" ref="M118" si="42">(0.5*(D118-D117)*(F117+F118)/1000)+M119</f>
        <v>0.59816417</v>
      </c>
      <c r="N118" s="67">
        <f t="shared" ref="N118" si="43">(0.5*(D118-D117)*(G117+G118)/1000)+N119</f>
        <v>0.65146322999999995</v>
      </c>
      <c r="O118" s="67">
        <f t="shared" ref="O118" si="44">(0.5*(D118-D117)*(H117+H118)/1000)+O119</f>
        <v>0.12336056999999999</v>
      </c>
      <c r="P118" s="67">
        <f t="shared" ref="P118" si="45">(0.5*(D118-D117)*(I118+I117)/1000)+P119</f>
        <v>0.42056735999999995</v>
      </c>
      <c r="Q118" s="67">
        <f t="shared" ref="Q118" si="46">(0.5*(D118-D117)*(J117+J118)/1000)+Q119</f>
        <v>0.54392792999999995</v>
      </c>
    </row>
    <row r="119" spans="1:24" ht="15.75" thickBot="1" x14ac:dyDescent="0.3">
      <c r="A119" s="5" t="s">
        <v>25</v>
      </c>
      <c r="B119" s="14">
        <v>149</v>
      </c>
      <c r="C119" s="15">
        <v>3</v>
      </c>
      <c r="D119" s="16">
        <v>124.3</v>
      </c>
      <c r="E119" s="26">
        <v>0.34</v>
      </c>
      <c r="F119" s="26">
        <v>8.5499999999999989</v>
      </c>
      <c r="G119" s="26">
        <v>8.89</v>
      </c>
      <c r="H119" s="26">
        <v>1.02</v>
      </c>
      <c r="I119" s="26">
        <v>2.96</v>
      </c>
      <c r="J119" s="27">
        <v>3.98</v>
      </c>
      <c r="L119" s="67">
        <f>(0.5*(D119-D118)*(E118+E119)/1000)</f>
        <v>3.5347195000000005E-2</v>
      </c>
      <c r="M119" s="67">
        <f>(0.5*(D119-D118)*(F118+F119)/1000)</f>
        <v>0.41851915500000003</v>
      </c>
      <c r="N119" s="67">
        <f>(0.5*(D119-D118)*(G118+G119)/1000)</f>
        <v>0.45365719500000001</v>
      </c>
      <c r="O119" s="67">
        <f>(0.5*(D119-D118)*(H118+H119)/1000)</f>
        <v>8.3243689999999995E-2</v>
      </c>
      <c r="P119" s="67">
        <f>(0.5*(D119-D118)*(I119+I118)/1000)</f>
        <v>0.15059160000000002</v>
      </c>
      <c r="Q119" s="67">
        <f>(0.5*(D119-D118)*(J118+J119)/1000)</f>
        <v>0.23383529</v>
      </c>
    </row>
    <row r="120" spans="1:24" x14ac:dyDescent="0.25">
      <c r="A120" s="36" t="s">
        <v>26</v>
      </c>
      <c r="B120" s="37">
        <v>152</v>
      </c>
      <c r="C120" s="38">
        <v>23</v>
      </c>
      <c r="D120" s="39">
        <v>5.101</v>
      </c>
      <c r="E120" s="40">
        <v>1.01</v>
      </c>
      <c r="F120" s="40">
        <v>2.9099999999999997</v>
      </c>
      <c r="G120" s="40">
        <v>3.92</v>
      </c>
      <c r="H120" s="40">
        <v>2.4499999999999997</v>
      </c>
      <c r="I120" s="40">
        <v>51</v>
      </c>
      <c r="J120" s="29">
        <v>53.44</v>
      </c>
      <c r="K120" s="41" t="s">
        <v>57</v>
      </c>
      <c r="L120" s="66">
        <f>((D120*E120)/1000)+L121</f>
        <v>0.171919975</v>
      </c>
      <c r="M120" s="66">
        <f>((D120*F120)/1000)+M121</f>
        <v>0.96035528000000014</v>
      </c>
      <c r="N120" s="66">
        <f>((D120*G120)/1000)+N121</f>
        <v>1.13182234</v>
      </c>
      <c r="O120" s="68">
        <f>((D120*H120)/1000)+O121</f>
        <v>0.40703975000000003</v>
      </c>
      <c r="P120" s="68">
        <f>((D120*I120)/1000)+P121</f>
        <v>1.2870239600000002</v>
      </c>
      <c r="Q120" s="68">
        <f>((D120*J120)/1000)+Q121</f>
        <v>1.6937616750000002</v>
      </c>
    </row>
    <row r="121" spans="1:24" x14ac:dyDescent="0.25">
      <c r="A121" s="2" t="s">
        <v>26</v>
      </c>
      <c r="B121" s="10">
        <v>152</v>
      </c>
      <c r="C121" s="12">
        <v>21</v>
      </c>
      <c r="D121" s="11">
        <v>15.303000000000001</v>
      </c>
      <c r="E121" s="23">
        <v>0.17</v>
      </c>
      <c r="F121" s="23">
        <v>4.62</v>
      </c>
      <c r="G121" s="23">
        <v>4.79</v>
      </c>
      <c r="H121" s="23">
        <v>2.1399999999999997</v>
      </c>
      <c r="I121" s="23">
        <v>6.7799999999999994</v>
      </c>
      <c r="J121" s="24">
        <v>8.92</v>
      </c>
      <c r="K121" s="42"/>
      <c r="L121" s="67">
        <f>(0.5*(D121-D120)*(E120+E121)/1000)+L122</f>
        <v>0.16676796499999999</v>
      </c>
      <c r="M121" s="67">
        <f>(0.5*(D121-D120)*(F120+F121)/1000)+M122</f>
        <v>0.94551137000000018</v>
      </c>
      <c r="N121" s="67">
        <f>(0.5*(D121-D120)*(G120+G121)/1000)+N122</f>
        <v>1.1118264200000001</v>
      </c>
      <c r="O121" s="67">
        <f>(0.5*(D121-D120)*(H120+H121)/1000)+O122</f>
        <v>0.39454230000000001</v>
      </c>
      <c r="P121" s="67">
        <f>(0.5*(D121-D120)*(I121+I120)/1000)+P122</f>
        <v>1.0268729600000002</v>
      </c>
      <c r="Q121" s="67">
        <f>(0.5*(D121-D120)*(J120+J121)/1000)+Q122</f>
        <v>1.4211642350000002</v>
      </c>
    </row>
    <row r="122" spans="1:24" x14ac:dyDescent="0.25">
      <c r="A122" s="2" t="s">
        <v>26</v>
      </c>
      <c r="B122" s="10">
        <v>152</v>
      </c>
      <c r="C122" s="12">
        <v>17</v>
      </c>
      <c r="D122" s="11">
        <v>35.323</v>
      </c>
      <c r="E122" s="23">
        <v>0.51</v>
      </c>
      <c r="F122" s="23">
        <v>4.96</v>
      </c>
      <c r="G122" s="23">
        <v>5.47</v>
      </c>
      <c r="H122" s="23">
        <v>1.23</v>
      </c>
      <c r="I122" s="23">
        <v>5.85</v>
      </c>
      <c r="J122" s="24">
        <v>7.0699999999999994</v>
      </c>
      <c r="K122" s="42"/>
      <c r="L122" s="67">
        <f>(0.5*(D122-D121)*(E121+E122)/1000)+L123</f>
        <v>0.16074878499999998</v>
      </c>
      <c r="M122" s="67">
        <f>(0.5*(D122-D121)*(F121+F122)/1000)+M123</f>
        <v>0.90710084000000013</v>
      </c>
      <c r="N122" s="67">
        <f t="shared" ref="N122:N124" si="47">(0.5*(D122-D121)*(G121+G122)/1000)+N123</f>
        <v>1.0673967100000001</v>
      </c>
      <c r="O122" s="67">
        <f>(0.5*(D122-D121)*(H121+H122)/1000)+O123</f>
        <v>0.37112871000000003</v>
      </c>
      <c r="P122" s="67">
        <f>(0.5*(D122-D121)*(I122+I121)/1000)+P123</f>
        <v>0.73213718000000005</v>
      </c>
      <c r="Q122" s="67">
        <f>(0.5*(D122-D121)*(J121+J122)/1000)+Q123</f>
        <v>1.1030658750000002</v>
      </c>
    </row>
    <row r="123" spans="1:24" x14ac:dyDescent="0.25">
      <c r="A123" s="2" t="s">
        <v>26</v>
      </c>
      <c r="B123" s="10">
        <v>152</v>
      </c>
      <c r="C123" s="12">
        <v>14</v>
      </c>
      <c r="D123" s="11">
        <v>55.305999999999997</v>
      </c>
      <c r="E123" s="23">
        <v>0.68</v>
      </c>
      <c r="F123" s="23">
        <v>4.96</v>
      </c>
      <c r="G123" s="23">
        <v>5.63</v>
      </c>
      <c r="H123" s="23">
        <v>1.23</v>
      </c>
      <c r="I123" s="23">
        <v>2.2699999999999996</v>
      </c>
      <c r="J123" s="24">
        <v>3.5</v>
      </c>
      <c r="K123" s="43"/>
      <c r="L123" s="67">
        <f>(0.5*(D123-D122)*(E122+E123)/1000)+L124</f>
        <v>0.15394198499999998</v>
      </c>
      <c r="M123" s="67">
        <f>(0.5*(D123-D122)*(F122+F123)/1000)+M124</f>
        <v>0.81120504000000015</v>
      </c>
      <c r="N123" s="67">
        <f t="shared" si="47"/>
        <v>0.96469411000000005</v>
      </c>
      <c r="O123" s="67">
        <f>(0.5*(D123-D122)*(H122+H123)/1000)+O124</f>
        <v>0.33739501000000005</v>
      </c>
      <c r="P123" s="67">
        <f>(0.5*(D123-D122)*(I123+I122)/1000)+P124</f>
        <v>0.60571088000000006</v>
      </c>
      <c r="Q123" s="67">
        <f>(0.5*(D123-D122)*(J122+J123)/1000)+Q124</f>
        <v>0.94300597500000016</v>
      </c>
    </row>
    <row r="124" spans="1:24" x14ac:dyDescent="0.25">
      <c r="A124" s="2" t="s">
        <v>26</v>
      </c>
      <c r="B124" s="10">
        <v>152</v>
      </c>
      <c r="C124" s="12">
        <v>9</v>
      </c>
      <c r="D124" s="11">
        <v>75.373999999999995</v>
      </c>
      <c r="E124" s="23">
        <v>2.0199999999999996</v>
      </c>
      <c r="F124" s="23">
        <v>7.01</v>
      </c>
      <c r="G124" s="23">
        <v>9.0299999999999994</v>
      </c>
      <c r="H124" s="23">
        <v>6.83</v>
      </c>
      <c r="I124" s="23">
        <v>4.6099999999999994</v>
      </c>
      <c r="J124" s="24">
        <v>11.44</v>
      </c>
      <c r="K124" s="42"/>
      <c r="L124" s="67">
        <f>(0.5*(D124-D123)*(E123+E124)/1000)+L125</f>
        <v>0.14205209999999999</v>
      </c>
      <c r="M124" s="67">
        <f>(0.5*(D124-D123)*(F123+F124)/1000)+M125</f>
        <v>0.71208936000000012</v>
      </c>
      <c r="N124" s="67">
        <f t="shared" si="47"/>
        <v>0.85378846000000008</v>
      </c>
      <c r="O124" s="67">
        <f>(0.5*(D124-D123)*(H123+H124)/1000)+O125</f>
        <v>0.31281592000000003</v>
      </c>
      <c r="P124" s="67">
        <f>(0.5*(D124-D123)*(I124+I123)/1000)+P125</f>
        <v>0.5245799000000001</v>
      </c>
      <c r="Q124" s="67">
        <f>(0.5*(D124-D123)*(J123+J124)/1000)+Q125</f>
        <v>0.83739582000000012</v>
      </c>
    </row>
    <row r="125" spans="1:24" x14ac:dyDescent="0.25">
      <c r="A125" s="2" t="s">
        <v>26</v>
      </c>
      <c r="B125" s="10">
        <v>152</v>
      </c>
      <c r="C125" s="12">
        <v>6</v>
      </c>
      <c r="D125" s="11">
        <v>125.90600000000001</v>
      </c>
      <c r="E125" s="23">
        <v>2.5299999999999998</v>
      </c>
      <c r="F125" s="23">
        <v>16.420000000000002</v>
      </c>
      <c r="G125" s="23">
        <v>18.940000000000001</v>
      </c>
      <c r="H125" s="23">
        <v>2.3499999999999996</v>
      </c>
      <c r="I125" s="23">
        <v>13.42</v>
      </c>
      <c r="J125" s="24">
        <v>15.77</v>
      </c>
      <c r="K125" s="42"/>
      <c r="L125" s="67">
        <f>(0.5*(D125-D124)*(E124+E125)/1000)</f>
        <v>0.1149603</v>
      </c>
      <c r="M125" s="67">
        <f>(0.5*(D125-D124)*(F124+F125)/1000)</f>
        <v>0.59198238000000014</v>
      </c>
      <c r="N125" s="67">
        <f>(0.5*(D125-D124)*(G124+G125)/1000)</f>
        <v>0.70669002000000014</v>
      </c>
      <c r="O125" s="67">
        <f>(0.5*(D125-D124)*(H124+H125)/1000)</f>
        <v>0.23194188000000004</v>
      </c>
      <c r="P125" s="67">
        <f>(0.5*(D125-D124)*(I125+I124)/1000)</f>
        <v>0.45554598000000007</v>
      </c>
      <c r="Q125" s="67">
        <f>(0.5*(D125-D124)*(J124+J125)/1000)</f>
        <v>0.68748786000000017</v>
      </c>
    </row>
    <row r="126" spans="1:24" x14ac:dyDescent="0.25">
      <c r="A126" s="2" t="s">
        <v>26</v>
      </c>
      <c r="B126" s="10">
        <v>152</v>
      </c>
      <c r="C126" s="12">
        <v>3</v>
      </c>
      <c r="D126" s="11">
        <v>299.286</v>
      </c>
      <c r="E126" s="23">
        <v>2.69</v>
      </c>
      <c r="F126" s="23">
        <v>0.35000000000000003</v>
      </c>
      <c r="G126" s="23">
        <v>3.0399999999999996</v>
      </c>
      <c r="H126" s="23">
        <v>5.91</v>
      </c>
      <c r="I126" s="23">
        <v>0.48</v>
      </c>
      <c r="J126" s="24">
        <v>6.39</v>
      </c>
      <c r="K126" s="42"/>
      <c r="L126" s="67"/>
      <c r="M126" s="67"/>
      <c r="N126" s="67"/>
      <c r="O126" s="67"/>
      <c r="P126" s="67"/>
      <c r="Q126" s="67"/>
    </row>
    <row r="127" spans="1:24" ht="15.75" thickBot="1" x14ac:dyDescent="0.3">
      <c r="A127" s="5" t="s">
        <v>26</v>
      </c>
      <c r="B127" s="14">
        <v>152</v>
      </c>
      <c r="C127" s="15">
        <v>1</v>
      </c>
      <c r="D127" s="16">
        <v>500.68</v>
      </c>
      <c r="E127" s="26">
        <v>0</v>
      </c>
      <c r="F127" s="26">
        <v>2.4</v>
      </c>
      <c r="G127" s="26">
        <v>2.4</v>
      </c>
      <c r="H127" s="26">
        <v>2.86</v>
      </c>
      <c r="I127" s="26">
        <v>5.67</v>
      </c>
      <c r="J127" s="27">
        <v>8.52</v>
      </c>
      <c r="L127" s="67"/>
      <c r="M127" s="67"/>
      <c r="N127" s="67"/>
      <c r="O127" s="67"/>
      <c r="P127" s="67"/>
      <c r="Q127" s="67"/>
    </row>
    <row r="128" spans="1:24" x14ac:dyDescent="0.25">
      <c r="A128" s="36" t="s">
        <v>27</v>
      </c>
      <c r="B128" s="37">
        <v>158</v>
      </c>
      <c r="C128" s="38">
        <v>23</v>
      </c>
      <c r="D128" s="39">
        <v>6.6079999999999997</v>
      </c>
      <c r="E128" s="40">
        <v>3.53</v>
      </c>
      <c r="F128" s="40">
        <v>3.67</v>
      </c>
      <c r="G128" s="40">
        <v>7.2</v>
      </c>
      <c r="H128" s="40">
        <v>3.0399999999999996</v>
      </c>
      <c r="I128" s="40">
        <v>3.98</v>
      </c>
      <c r="J128" s="29">
        <v>7.01</v>
      </c>
      <c r="K128" s="41" t="s">
        <v>58</v>
      </c>
      <c r="L128" s="66">
        <f>((D128*E128)/1000)+L129</f>
        <v>0.35555882</v>
      </c>
      <c r="M128" s="66">
        <f>((D128*F128)/1000)+M129</f>
        <v>0.45214989999999994</v>
      </c>
      <c r="N128" s="66">
        <f>((D128*G128)/1000)+N129</f>
        <v>0.80723781000000006</v>
      </c>
      <c r="O128" s="68">
        <f>((D128*H128)/1000)+O129</f>
        <v>0.38841846000000002</v>
      </c>
      <c r="P128" s="68">
        <f>((D128*I128)/1000)+P129</f>
        <v>0.37152130500000002</v>
      </c>
      <c r="Q128" s="68">
        <f>((D128*J128)/1000)+Q129</f>
        <v>0.75887198500000008</v>
      </c>
      <c r="R128" s="41" t="s">
        <v>66</v>
      </c>
      <c r="S128" s="66">
        <f>((D128*E128)/1000)+S129</f>
        <v>0.50017355500000005</v>
      </c>
      <c r="T128" s="66">
        <f>((D128*F128)/1000)+T129</f>
        <v>0.93387885500000012</v>
      </c>
      <c r="U128" s="66">
        <f>((D128*G128)/1000)+U129</f>
        <v>1.4335097400000003</v>
      </c>
      <c r="V128" s="68">
        <f>((D128*H128)/1000)+V129</f>
        <v>0.60047322999999997</v>
      </c>
      <c r="W128" s="68">
        <f>((D128*I128)/1000)+W129</f>
        <v>0.77406391500000005</v>
      </c>
      <c r="X128" s="68">
        <f>((D128*J128)/1000)+X129</f>
        <v>1.3729042499999999</v>
      </c>
    </row>
    <row r="129" spans="1:24" x14ac:dyDescent="0.25">
      <c r="A129" s="2" t="s">
        <v>27</v>
      </c>
      <c r="B129" s="10">
        <v>158</v>
      </c>
      <c r="C129" s="12">
        <v>19</v>
      </c>
      <c r="D129" s="11">
        <v>26.919</v>
      </c>
      <c r="E129" s="23">
        <v>3.6999999999999997</v>
      </c>
      <c r="F129" s="23">
        <v>2.6399999999999997</v>
      </c>
      <c r="G129" s="23">
        <v>6.34</v>
      </c>
      <c r="H129" s="23">
        <v>7.3199999999999994</v>
      </c>
      <c r="I129" s="23">
        <v>3.6599999999999997</v>
      </c>
      <c r="J129" s="24">
        <v>10.97</v>
      </c>
      <c r="K129" s="42"/>
      <c r="L129" s="67">
        <f>(0.5*(D129-D128)*(E128+E129)/1000)+L130</f>
        <v>0.33223258</v>
      </c>
      <c r="M129" s="67">
        <f>(0.5*(D129-D128)*(F128+F129)/1000)+M130</f>
        <v>0.42789853999999994</v>
      </c>
      <c r="N129" s="67">
        <f>(0.5*(D129-D128)*(G128+G129)/1000)+N130</f>
        <v>0.75966021000000006</v>
      </c>
      <c r="O129" s="67">
        <f>(0.5*(D129-D128)*(H128+H129)/1000)+O130</f>
        <v>0.36833014000000003</v>
      </c>
      <c r="P129" s="67">
        <f>(0.5*(D129-D128)*(I129+I128)/1000)+P130</f>
        <v>0.34522146500000001</v>
      </c>
      <c r="Q129" s="67">
        <f>(0.5*(D129-D128)*(J128+J129)/1000)+Q130</f>
        <v>0.71254990500000004</v>
      </c>
      <c r="S129" s="67">
        <f>(0.5*(D129-D128)*(E128+E129)/1000)+S130</f>
        <v>0.47684731500000005</v>
      </c>
      <c r="T129" s="67">
        <f>(0.5*(D129-D128)*(F128+F129)/1000)+T130</f>
        <v>0.90962749500000006</v>
      </c>
      <c r="U129" s="67">
        <f>(0.5*(D129-D128)*(G128+G129)/1000)+U130</f>
        <v>1.3859321400000002</v>
      </c>
      <c r="V129" s="67">
        <f>(0.5*(D129-D128)*(H128+H129)/1000)+V130</f>
        <v>0.58038490999999992</v>
      </c>
      <c r="W129" s="67">
        <f>(0.5*(D129-D128)*(I129+I128)/1000)+W130</f>
        <v>0.74776407500000008</v>
      </c>
      <c r="X129" s="67">
        <f>(0.5*(D129-D128)*(J128+J129)/1000)+X130</f>
        <v>1.32658217</v>
      </c>
    </row>
    <row r="130" spans="1:24" x14ac:dyDescent="0.25">
      <c r="A130" s="2" t="s">
        <v>27</v>
      </c>
      <c r="B130" s="10">
        <v>158</v>
      </c>
      <c r="C130" s="12">
        <v>15</v>
      </c>
      <c r="D130" s="11">
        <v>60.055999999999997</v>
      </c>
      <c r="E130" s="23">
        <v>0.51</v>
      </c>
      <c r="F130" s="23">
        <v>5.2299999999999995</v>
      </c>
      <c r="G130" s="23">
        <v>5.7299999999999995</v>
      </c>
      <c r="H130" s="23">
        <v>0.19</v>
      </c>
      <c r="I130" s="23">
        <v>2.9</v>
      </c>
      <c r="J130" s="24">
        <v>3.0799999999999996</v>
      </c>
      <c r="K130" s="42"/>
      <c r="L130" s="67">
        <f>(0.5*(D130-D129)*(E129+E130)/1000)+L131</f>
        <v>0.25880831500000001</v>
      </c>
      <c r="M130" s="67">
        <f>(0.5*(D130-D129)*(F129+F130)/1000)+M131</f>
        <v>0.36381733499999996</v>
      </c>
      <c r="N130" s="67">
        <f t="shared" ref="N130:N131" si="48">(0.5*(D130-D129)*(G129+G130)/1000)+N131</f>
        <v>0.62215474000000004</v>
      </c>
      <c r="O130" s="67">
        <f>(0.5*(D130-D129)*(H129+H130)/1000)+O131</f>
        <v>0.26311916000000002</v>
      </c>
      <c r="P130" s="67">
        <f>(0.5*(D130-D129)*(I130+I129)/1000)+P131</f>
        <v>0.26763344500000003</v>
      </c>
      <c r="Q130" s="67">
        <f>(0.5*(D130-D129)*(J129+J130)/1000)+Q131</f>
        <v>0.52995401500000006</v>
      </c>
      <c r="S130" s="67">
        <f t="shared" ref="S130:S135" si="49">(0.5*(D130-D129)*(E129+E130)/1000)+S131</f>
        <v>0.40342305000000006</v>
      </c>
      <c r="T130" s="67">
        <f t="shared" ref="T130:T135" si="50">(0.5*(D130-D129)*(F129+F130)/1000)+T131</f>
        <v>0.84554629000000003</v>
      </c>
      <c r="U130" s="67">
        <f t="shared" ref="U130:U135" si="51">(0.5*(D130-D129)*(G129+G130)/1000)+U131</f>
        <v>1.2484266700000002</v>
      </c>
      <c r="V130" s="67">
        <f t="shared" ref="V130:V135" si="52">(0.5*(D130-D129)*(H129+H130)/1000)+V131</f>
        <v>0.47517392999999997</v>
      </c>
      <c r="W130" s="67">
        <f t="shared" ref="W130:W135" si="53">(0.5*(D130-D129)*(I130+I129)/1000)+W131</f>
        <v>0.6701760550000001</v>
      </c>
      <c r="X130" s="67">
        <f t="shared" ref="X130:X135" si="54">(0.5*(D130-D129)*(J129+J130)/1000)+X131</f>
        <v>1.14398628</v>
      </c>
    </row>
    <row r="131" spans="1:24" x14ac:dyDescent="0.25">
      <c r="A131" s="2" t="s">
        <v>27</v>
      </c>
      <c r="B131" s="10">
        <v>158</v>
      </c>
      <c r="C131" s="12">
        <v>13</v>
      </c>
      <c r="D131" s="11">
        <v>92.454999999999998</v>
      </c>
      <c r="E131" s="23">
        <v>5.21</v>
      </c>
      <c r="F131" s="23">
        <v>1.77</v>
      </c>
      <c r="G131" s="23">
        <v>6.9799999999999995</v>
      </c>
      <c r="H131" s="23">
        <v>4.26</v>
      </c>
      <c r="I131" s="23">
        <v>2.65</v>
      </c>
      <c r="J131" s="24">
        <v>6.8999999999999995</v>
      </c>
      <c r="K131" s="43"/>
      <c r="L131" s="67">
        <f>(0.5*(D131-D130)*(E130+E131)/1000)+L132</f>
        <v>0.18905493000000001</v>
      </c>
      <c r="M131" s="67">
        <f>(0.5*(D131-D130)*(F130+F131)/1000)+M132</f>
        <v>0.23342323999999998</v>
      </c>
      <c r="N131" s="67">
        <f t="shared" si="48"/>
        <v>0.42217294499999997</v>
      </c>
      <c r="O131" s="67">
        <f>(0.5*(D131-D130)*(H130+H131)/1000)+O132</f>
        <v>0.13868972499999999</v>
      </c>
      <c r="P131" s="67">
        <f>(0.5*(D131-D130)*(I131+I130)/1000)+P132</f>
        <v>0.15894408500000001</v>
      </c>
      <c r="Q131" s="67">
        <f>(0.5*(D131-D130)*(J130+J131)/1000)+Q132</f>
        <v>0.29716659000000001</v>
      </c>
      <c r="S131" s="67">
        <f t="shared" si="49"/>
        <v>0.33366966500000006</v>
      </c>
      <c r="T131" s="67">
        <f t="shared" si="50"/>
        <v>0.71515219500000005</v>
      </c>
      <c r="U131" s="67">
        <f t="shared" si="51"/>
        <v>1.0484448750000002</v>
      </c>
      <c r="V131" s="67">
        <f t="shared" si="52"/>
        <v>0.35074449499999999</v>
      </c>
      <c r="W131" s="67">
        <f t="shared" si="53"/>
        <v>0.56148669500000015</v>
      </c>
      <c r="X131" s="67">
        <f t="shared" si="54"/>
        <v>0.91119885500000009</v>
      </c>
    </row>
    <row r="132" spans="1:24" x14ac:dyDescent="0.25">
      <c r="A132" s="2" t="s">
        <v>27</v>
      </c>
      <c r="B132" s="10">
        <v>158</v>
      </c>
      <c r="C132" s="12">
        <v>11</v>
      </c>
      <c r="D132" s="11">
        <v>121.101</v>
      </c>
      <c r="E132" s="23">
        <v>1.52</v>
      </c>
      <c r="F132" s="23">
        <v>6.6099999999999994</v>
      </c>
      <c r="G132" s="23">
        <v>8.1199999999999992</v>
      </c>
      <c r="H132" s="23">
        <v>0.39</v>
      </c>
      <c r="I132" s="23">
        <v>2.17</v>
      </c>
      <c r="J132" s="24">
        <v>2.5599999999999996</v>
      </c>
      <c r="K132" s="42"/>
      <c r="L132" s="67">
        <f>(0.5*(D132-D131)*(E131+E132)/1000)</f>
        <v>9.6393790000000007E-2</v>
      </c>
      <c r="M132" s="67">
        <f>(0.5*(D132-D131)*(F131+F132)/1000)</f>
        <v>0.12002673999999999</v>
      </c>
      <c r="N132" s="67">
        <f>(0.5*(D132-D131)*(G131+G132)/1000)</f>
        <v>0.21627729999999998</v>
      </c>
      <c r="O132" s="67">
        <f>(0.5*(D132-D131)*(H131+H132)/1000)</f>
        <v>6.6601949999999993E-2</v>
      </c>
      <c r="P132" s="67">
        <f>(0.5*(D132-D131)*(I132+I131)/1000)</f>
        <v>6.9036860000000005E-2</v>
      </c>
      <c r="Q132" s="67">
        <f>(0.5*(D132-D131)*(J131+J132)/1000)</f>
        <v>0.13549557999999998</v>
      </c>
      <c r="S132" s="67">
        <f t="shared" si="49"/>
        <v>0.24100852500000006</v>
      </c>
      <c r="T132" s="67">
        <f t="shared" si="50"/>
        <v>0.60175569500000003</v>
      </c>
      <c r="U132" s="67">
        <f t="shared" si="51"/>
        <v>0.84254923000000015</v>
      </c>
      <c r="V132" s="67">
        <f t="shared" si="52"/>
        <v>0.27865671999999997</v>
      </c>
      <c r="W132" s="67">
        <f t="shared" si="53"/>
        <v>0.47157947000000011</v>
      </c>
      <c r="X132" s="67">
        <f t="shared" si="54"/>
        <v>0.74952784500000014</v>
      </c>
    </row>
    <row r="133" spans="1:24" x14ac:dyDescent="0.25">
      <c r="A133" s="2" t="s">
        <v>27</v>
      </c>
      <c r="B133" s="10">
        <v>158</v>
      </c>
      <c r="C133" s="12">
        <v>9</v>
      </c>
      <c r="D133" s="11">
        <v>135.453</v>
      </c>
      <c r="E133" s="23">
        <v>1.52</v>
      </c>
      <c r="F133" s="23">
        <v>6.26</v>
      </c>
      <c r="G133" s="23">
        <v>7.7799999999999994</v>
      </c>
      <c r="H133" s="23">
        <v>1.1000000000000001</v>
      </c>
      <c r="I133" s="23">
        <v>1.62</v>
      </c>
      <c r="J133" s="24">
        <v>2.7199999999999998</v>
      </c>
      <c r="K133" s="42"/>
      <c r="L133" s="67"/>
      <c r="M133" s="67"/>
      <c r="N133" s="67"/>
      <c r="O133" s="67"/>
      <c r="P133" s="67"/>
      <c r="Q133" s="67"/>
      <c r="S133" s="67">
        <f t="shared" si="49"/>
        <v>0.14461473500000005</v>
      </c>
      <c r="T133" s="67">
        <f t="shared" si="50"/>
        <v>0.48172895500000007</v>
      </c>
      <c r="U133" s="67">
        <f t="shared" si="51"/>
        <v>0.62627193000000014</v>
      </c>
      <c r="V133" s="67">
        <f t="shared" si="52"/>
        <v>0.21205477</v>
      </c>
      <c r="W133" s="67">
        <f t="shared" si="53"/>
        <v>0.40254261000000013</v>
      </c>
      <c r="X133" s="67">
        <f t="shared" si="54"/>
        <v>0.61403226500000019</v>
      </c>
    </row>
    <row r="134" spans="1:24" x14ac:dyDescent="0.25">
      <c r="A134" s="2" t="s">
        <v>27</v>
      </c>
      <c r="B134" s="10">
        <v>158</v>
      </c>
      <c r="C134" s="12">
        <v>7</v>
      </c>
      <c r="D134" s="11">
        <v>150.922</v>
      </c>
      <c r="E134" s="23">
        <v>2.69</v>
      </c>
      <c r="F134" s="23">
        <v>6.7799999999999994</v>
      </c>
      <c r="G134" s="23">
        <v>9.4700000000000006</v>
      </c>
      <c r="H134" s="23">
        <v>4.47</v>
      </c>
      <c r="I134" s="23">
        <v>6.39</v>
      </c>
      <c r="J134" s="24">
        <v>10.85</v>
      </c>
      <c r="K134" s="42"/>
      <c r="L134" s="67"/>
      <c r="M134" s="67"/>
      <c r="N134" s="67"/>
      <c r="O134" s="67"/>
      <c r="P134" s="67"/>
      <c r="Q134" s="67"/>
      <c r="S134" s="67">
        <f t="shared" si="49"/>
        <v>0.12279969500000003</v>
      </c>
      <c r="T134" s="67">
        <f t="shared" si="50"/>
        <v>0.38937383500000006</v>
      </c>
      <c r="U134" s="67">
        <f t="shared" si="51"/>
        <v>0.5121735300000001</v>
      </c>
      <c r="V134" s="67">
        <f t="shared" si="52"/>
        <v>0.20136253000000001</v>
      </c>
      <c r="W134" s="67">
        <f t="shared" si="53"/>
        <v>0.37534557000000013</v>
      </c>
      <c r="X134" s="67">
        <f t="shared" si="54"/>
        <v>0.57614298500000016</v>
      </c>
    </row>
    <row r="135" spans="1:24" ht="15.75" thickBot="1" x14ac:dyDescent="0.3">
      <c r="A135" s="5" t="s">
        <v>27</v>
      </c>
      <c r="B135" s="14">
        <v>158</v>
      </c>
      <c r="C135" s="15">
        <v>5</v>
      </c>
      <c r="D135" s="16">
        <v>199.69900000000001</v>
      </c>
      <c r="E135" s="26">
        <v>1.01</v>
      </c>
      <c r="F135" s="26">
        <v>5.05</v>
      </c>
      <c r="G135" s="26">
        <v>6.06</v>
      </c>
      <c r="H135" s="26">
        <v>2.0199999999999996</v>
      </c>
      <c r="I135" s="26">
        <v>6.46</v>
      </c>
      <c r="J135" s="27">
        <v>8.4700000000000006</v>
      </c>
      <c r="L135" s="67"/>
      <c r="M135" s="67"/>
      <c r="N135" s="67"/>
      <c r="O135" s="67"/>
      <c r="P135" s="67"/>
      <c r="Q135" s="67"/>
      <c r="S135" s="67">
        <f>(0.5*(D135-D134)*(E134+E135)/1000)</f>
        <v>9.0237450000000038E-2</v>
      </c>
      <c r="T135" s="67">
        <f>(0.5*(D135-D134)*(F134+F135)/1000)</f>
        <v>0.2885159550000001</v>
      </c>
      <c r="U135" s="67">
        <f>(0.5*(D135-D134)*(G134+G135)/1000)</f>
        <v>0.37875340500000015</v>
      </c>
      <c r="V135" s="67">
        <f>(0.5*(D135-D134)*(H134+H135)/1000)</f>
        <v>0.15828136500000003</v>
      </c>
      <c r="W135" s="67">
        <f>(0.5*(D135-D134)*(I135+I134)/1000)</f>
        <v>0.31339222500000014</v>
      </c>
      <c r="X135" s="67">
        <f>(0.5*(D135-D134)*(J134+J135)/1000)</f>
        <v>0.47118582000000014</v>
      </c>
    </row>
    <row r="136" spans="1:24" x14ac:dyDescent="0.25">
      <c r="A136" s="36" t="s">
        <v>27</v>
      </c>
      <c r="B136" s="37">
        <v>197</v>
      </c>
      <c r="C136" s="38">
        <v>23</v>
      </c>
      <c r="D136" s="39">
        <v>8.6419999999999995</v>
      </c>
      <c r="E136" s="40">
        <v>2.36</v>
      </c>
      <c r="F136" s="40">
        <v>5.2299999999999995</v>
      </c>
      <c r="G136" s="40">
        <v>7.58</v>
      </c>
      <c r="H136" s="40">
        <v>3.96</v>
      </c>
      <c r="I136" s="40">
        <v>10.24</v>
      </c>
      <c r="J136" s="29">
        <v>14.19</v>
      </c>
      <c r="K136" s="41" t="s">
        <v>58</v>
      </c>
      <c r="L136" s="66">
        <f>((D136*E136)/1000)+L137</f>
        <v>0.34735335999999994</v>
      </c>
      <c r="M136" s="66">
        <f>((D136*F136)/1000)+M137</f>
        <v>0.57997306999999998</v>
      </c>
      <c r="N136" s="66">
        <f>((D136*G136)/1000)+N137</f>
        <v>0.92665378500000006</v>
      </c>
      <c r="O136" s="68">
        <f>((D136*H136)/1000)+O137</f>
        <v>0.18034523500000002</v>
      </c>
      <c r="P136" s="68">
        <f>((D136*I136)/1000)+P137</f>
        <v>0.63324035000000001</v>
      </c>
      <c r="Q136" s="68">
        <f>((D136*J136)/1000)+Q137</f>
        <v>0.81297659500000008</v>
      </c>
      <c r="R136" s="41" t="s">
        <v>66</v>
      </c>
      <c r="S136" s="66">
        <f>((D136*E136)/1000)+S137</f>
        <v>0.58958019999999989</v>
      </c>
      <c r="T136" s="66">
        <f>((D136*F136)/1000)+T137</f>
        <v>1.0261319600000001</v>
      </c>
      <c r="U136" s="66">
        <f>((D136*G136)/1000)+U137</f>
        <v>1.6142875350000003</v>
      </c>
      <c r="V136" s="68">
        <f>((D136*H136)/1000)+V137</f>
        <v>0.29599913499999997</v>
      </c>
      <c r="W136" s="68">
        <f>((D136*I136)/1000)+W137</f>
        <v>1.7167885399999998</v>
      </c>
      <c r="X136" s="68">
        <f>((D136*J136)/1000)+X137</f>
        <v>2.0121786849999994</v>
      </c>
    </row>
    <row r="137" spans="1:24" x14ac:dyDescent="0.25">
      <c r="A137" s="2" t="s">
        <v>27</v>
      </c>
      <c r="B137" s="10">
        <v>197</v>
      </c>
      <c r="C137" s="12">
        <v>20</v>
      </c>
      <c r="D137" s="11">
        <v>18.202999999999999</v>
      </c>
      <c r="E137" s="23">
        <v>2.86</v>
      </c>
      <c r="F137" s="23">
        <v>5.75</v>
      </c>
      <c r="G137" s="23">
        <v>8.6</v>
      </c>
      <c r="H137" s="23">
        <v>0.8</v>
      </c>
      <c r="I137" s="23">
        <v>15.39</v>
      </c>
      <c r="J137" s="24">
        <v>16.180000000000003</v>
      </c>
      <c r="K137" s="42"/>
      <c r="L137" s="67">
        <f>(0.5*(D137-D136)*(E136+E137)/1000)+L138</f>
        <v>0.32695823999999996</v>
      </c>
      <c r="M137" s="67">
        <f>(0.5*(D137-D136)*(F136+F137)/1000)+M138</f>
        <v>0.53477540999999995</v>
      </c>
      <c r="N137" s="67">
        <f>(0.5*(D137-D136)*(G136+G137)/1000)+N138</f>
        <v>0.86114742500000008</v>
      </c>
      <c r="O137" s="67">
        <f>(0.5*(D137-D136)*(H136+H137)/1000)+O138</f>
        <v>0.14612291500000002</v>
      </c>
      <c r="P137" s="67">
        <f>(0.5*(D137-D136)*(I137+I136)/1000)+P138</f>
        <v>0.54474626999999998</v>
      </c>
      <c r="Q137" s="67">
        <f>(0.5*(D137-D136)*(J136+J137)/1000)+Q138</f>
        <v>0.69034661500000005</v>
      </c>
      <c r="R137" s="42"/>
      <c r="S137" s="67">
        <f>(0.5*(D137-D136)*(E136+E137)/1000)+S138</f>
        <v>0.5691850799999999</v>
      </c>
      <c r="T137" s="67">
        <f>(0.5*(D137-D136)*(F136+F137)/1000)+T138</f>
        <v>0.98093430000000004</v>
      </c>
      <c r="U137" s="67">
        <f>(0.5*(D137-D136)*(G136+G137)/1000)+U138</f>
        <v>1.5487811750000002</v>
      </c>
      <c r="V137" s="67">
        <f>(0.5*(D137-D136)*(H136+H137)/1000)+V138</f>
        <v>0.261776815</v>
      </c>
      <c r="W137" s="67">
        <f>(0.5*(D137-D136)*(I137+I136)/1000)+W138</f>
        <v>1.6282944599999998</v>
      </c>
      <c r="X137" s="67">
        <f>(0.5*(D137-D136)*(J136+J137)/1000)+X138</f>
        <v>1.8895487049999993</v>
      </c>
    </row>
    <row r="138" spans="1:24" x14ac:dyDescent="0.25">
      <c r="A138" s="2" t="s">
        <v>27</v>
      </c>
      <c r="B138" s="10">
        <v>197</v>
      </c>
      <c r="C138" s="12">
        <v>15</v>
      </c>
      <c r="D138" s="11">
        <v>44.152000000000001</v>
      </c>
      <c r="E138" s="23">
        <v>2.5299999999999998</v>
      </c>
      <c r="F138" s="23">
        <v>3.67</v>
      </c>
      <c r="G138" s="23">
        <v>6.1899999999999995</v>
      </c>
      <c r="H138" s="23">
        <v>2.0199999999999996</v>
      </c>
      <c r="I138" s="23">
        <v>1.22</v>
      </c>
      <c r="J138" s="24">
        <v>3.2399999999999998</v>
      </c>
      <c r="K138" s="42"/>
      <c r="L138" s="67">
        <f>(0.5*(D138-D137)*(E137+E138)/1000)+L139</f>
        <v>0.30200402999999998</v>
      </c>
      <c r="M138" s="67">
        <f>(0.5*(D138-D137)*(F137+F138)/1000)+M139</f>
        <v>0.48228551999999991</v>
      </c>
      <c r="N138" s="67">
        <f t="shared" ref="N138:N141" si="55">(0.5*(D138-D137)*(G137+G138)/1000)+N139</f>
        <v>0.78379893500000009</v>
      </c>
      <c r="O138" s="67">
        <f>(0.5*(D138-D137)*(H137+H138)/1000)+O139</f>
        <v>0.12336773500000001</v>
      </c>
      <c r="P138" s="67">
        <f>(0.5*(D138-D137)*(I138+I137)/1000)+P139</f>
        <v>0.42222205499999999</v>
      </c>
      <c r="Q138" s="67">
        <f>(0.5*(D138-D137)*(J137+J138)/1000)+Q139</f>
        <v>0.54516282999999999</v>
      </c>
      <c r="R138" s="42"/>
      <c r="S138" s="67">
        <f t="shared" ref="S138:S142" si="56">(0.5*(D138-D137)*(E137+E138)/1000)+S139</f>
        <v>0.54423086999999992</v>
      </c>
      <c r="T138" s="67">
        <f t="shared" ref="T138:T142" si="57">(0.5*(D138-D137)*(F137+F138)/1000)+T139</f>
        <v>0.92844441</v>
      </c>
      <c r="U138" s="67">
        <f t="shared" ref="U138:U142" si="58">(0.5*(D138-D137)*(G137+G138)/1000)+U139</f>
        <v>1.4714326850000001</v>
      </c>
      <c r="V138" s="67">
        <f t="shared" ref="V138:V142" si="59">(0.5*(D138-D137)*(H137+H138)/1000)+V139</f>
        <v>0.23902163499999998</v>
      </c>
      <c r="W138" s="67">
        <f t="shared" ref="W138:W142" si="60">(0.5*(D138-D137)*(I138+I137)/1000)+W139</f>
        <v>1.5057702449999997</v>
      </c>
      <c r="X138" s="67">
        <f t="shared" ref="X138:X142" si="61">(0.5*(D138-D137)*(J137+J138)/1000)+X139</f>
        <v>1.7443649199999993</v>
      </c>
    </row>
    <row r="139" spans="1:24" x14ac:dyDescent="0.25">
      <c r="A139" s="2" t="s">
        <v>27</v>
      </c>
      <c r="B139" s="10">
        <v>197</v>
      </c>
      <c r="C139" s="12">
        <v>13</v>
      </c>
      <c r="D139" s="11">
        <v>61.429000000000002</v>
      </c>
      <c r="E139" s="23">
        <v>3.1999999999999997</v>
      </c>
      <c r="F139" s="23">
        <v>3.67</v>
      </c>
      <c r="G139" s="23">
        <v>6.87</v>
      </c>
      <c r="H139" s="23">
        <v>1.1000000000000001</v>
      </c>
      <c r="I139" s="23">
        <v>1.98</v>
      </c>
      <c r="J139" s="24">
        <v>3.0799999999999996</v>
      </c>
      <c r="K139" s="43"/>
      <c r="L139" s="67">
        <f>(0.5*(D139-D138)*(E138+E139)/1000)+L140</f>
        <v>0.232071475</v>
      </c>
      <c r="M139" s="67">
        <f>(0.5*(D139-D138)*(F138+F139)/1000)+M140</f>
        <v>0.36006572999999992</v>
      </c>
      <c r="N139" s="67">
        <f t="shared" si="55"/>
        <v>0.59190608000000011</v>
      </c>
      <c r="O139" s="67">
        <f>(0.5*(D139-D138)*(H138+H139)/1000)+O140</f>
        <v>8.6779645000000002E-2</v>
      </c>
      <c r="P139" s="67">
        <f>(0.5*(D139-D138)*(I139+I138)/1000)+P140</f>
        <v>0.20671560999999999</v>
      </c>
      <c r="Q139" s="67">
        <f>(0.5*(D139-D138)*(J138+J139)/1000)+Q140</f>
        <v>0.29319803999999999</v>
      </c>
      <c r="R139" s="43"/>
      <c r="S139" s="67">
        <f t="shared" si="56"/>
        <v>0.47429831499999997</v>
      </c>
      <c r="T139" s="67">
        <f t="shared" si="57"/>
        <v>0.80622461999999995</v>
      </c>
      <c r="U139" s="67">
        <f t="shared" si="58"/>
        <v>1.27953983</v>
      </c>
      <c r="V139" s="67">
        <f t="shared" si="59"/>
        <v>0.20243354499999999</v>
      </c>
      <c r="W139" s="67">
        <f t="shared" si="60"/>
        <v>1.2902637999999997</v>
      </c>
      <c r="X139" s="67">
        <f t="shared" si="61"/>
        <v>1.4924001299999994</v>
      </c>
    </row>
    <row r="140" spans="1:24" x14ac:dyDescent="0.25">
      <c r="A140" s="2" t="s">
        <v>27</v>
      </c>
      <c r="B140" s="10">
        <v>197</v>
      </c>
      <c r="C140" s="12">
        <v>11</v>
      </c>
      <c r="D140" s="11">
        <v>91.924000000000007</v>
      </c>
      <c r="E140" s="23">
        <v>2.86</v>
      </c>
      <c r="F140" s="23">
        <v>5.05</v>
      </c>
      <c r="G140" s="23">
        <v>7.91</v>
      </c>
      <c r="H140" s="23">
        <v>1.21</v>
      </c>
      <c r="I140" s="23">
        <v>1.8</v>
      </c>
      <c r="J140" s="24">
        <v>3</v>
      </c>
      <c r="K140" s="42"/>
      <c r="L140" s="67">
        <f>(0.5*(D140-D139)*(E139+E140)/1000)+L141</f>
        <v>0.18257287</v>
      </c>
      <c r="M140" s="67">
        <f>(0.5*(D140-D139)*(F139+F140)/1000)+M141</f>
        <v>0.29665913999999993</v>
      </c>
      <c r="N140" s="67">
        <f t="shared" si="55"/>
        <v>0.47908727000000007</v>
      </c>
      <c r="O140" s="67">
        <f>(0.5*(D140-D139)*(H139+H140)/1000)+O141</f>
        <v>5.9827525000000006E-2</v>
      </c>
      <c r="P140" s="67">
        <f>(0.5*(D140-D139)*(I140+I139)/1000)+P141</f>
        <v>0.17907240999999999</v>
      </c>
      <c r="Q140" s="67">
        <f>(0.5*(D140-D139)*(J139+J140)/1000)+Q141</f>
        <v>0.23860271999999999</v>
      </c>
      <c r="R140" s="42"/>
      <c r="S140" s="67">
        <f t="shared" si="56"/>
        <v>0.42479970999999994</v>
      </c>
      <c r="T140" s="67">
        <f t="shared" si="57"/>
        <v>0.74281802999999991</v>
      </c>
      <c r="U140" s="67">
        <f t="shared" si="58"/>
        <v>1.16672102</v>
      </c>
      <c r="V140" s="67">
        <f t="shared" si="59"/>
        <v>0.175481425</v>
      </c>
      <c r="W140" s="67">
        <f t="shared" si="60"/>
        <v>1.2626205999999998</v>
      </c>
      <c r="X140" s="67">
        <f t="shared" si="61"/>
        <v>1.4378048099999994</v>
      </c>
    </row>
    <row r="141" spans="1:24" x14ac:dyDescent="0.25">
      <c r="A141" s="2" t="s">
        <v>27</v>
      </c>
      <c r="B141" s="10">
        <v>197</v>
      </c>
      <c r="C141" s="12">
        <v>9</v>
      </c>
      <c r="D141" s="11">
        <v>120.872</v>
      </c>
      <c r="E141" s="23">
        <v>3.3699999999999997</v>
      </c>
      <c r="F141" s="23">
        <v>6.26</v>
      </c>
      <c r="G141" s="23">
        <v>9.6199999999999992</v>
      </c>
      <c r="H141" s="23">
        <v>0.49</v>
      </c>
      <c r="I141" s="23">
        <v>6.59</v>
      </c>
      <c r="J141" s="24">
        <v>7.08</v>
      </c>
      <c r="L141" s="67">
        <f>(0.5*(D141-D140)*(E140+E141)/1000)</f>
        <v>9.0173019999999965E-2</v>
      </c>
      <c r="M141" s="67">
        <f>(0.5*(D141-D140)*(F140+F141)/1000)</f>
        <v>0.16370093999999993</v>
      </c>
      <c r="N141" s="67">
        <f>(0.5*(D141-D140)*(G140+G141)/1000)</f>
        <v>0.25372921999999998</v>
      </c>
      <c r="O141" s="67">
        <f>(0.5*(D141-D140)*(H140+H141)/1000)</f>
        <v>2.4605799999999994E-2</v>
      </c>
      <c r="P141" s="67">
        <f>(0.5*(D141-D140)*(I141+I140)/1000)</f>
        <v>0.12143685999999998</v>
      </c>
      <c r="Q141" s="67">
        <f>(0.5*(D141-D140)*(J140+J141)/1000)</f>
        <v>0.14589791999999996</v>
      </c>
      <c r="S141" s="67">
        <f t="shared" si="56"/>
        <v>0.33239985999999994</v>
      </c>
      <c r="T141" s="67">
        <f t="shared" si="57"/>
        <v>0.60985982999999988</v>
      </c>
      <c r="U141" s="67">
        <f t="shared" si="58"/>
        <v>0.94136297000000002</v>
      </c>
      <c r="V141" s="67">
        <f t="shared" si="59"/>
        <v>0.14025969999999999</v>
      </c>
      <c r="W141" s="67">
        <f t="shared" si="60"/>
        <v>1.2049850499999997</v>
      </c>
      <c r="X141" s="67">
        <f t="shared" si="61"/>
        <v>1.3451000099999995</v>
      </c>
    </row>
    <row r="142" spans="1:24" x14ac:dyDescent="0.25">
      <c r="A142" s="2" t="s">
        <v>27</v>
      </c>
      <c r="B142" s="10">
        <v>197</v>
      </c>
      <c r="C142" s="12">
        <v>7</v>
      </c>
      <c r="D142" s="11">
        <v>152.18600000000001</v>
      </c>
      <c r="E142" s="23">
        <v>3.3699999999999997</v>
      </c>
      <c r="F142" s="23">
        <v>6.6099999999999994</v>
      </c>
      <c r="G142" s="23">
        <v>9.9700000000000006</v>
      </c>
      <c r="H142" s="23">
        <v>2.23</v>
      </c>
      <c r="I142" s="23">
        <v>0</v>
      </c>
      <c r="J142" s="24">
        <v>2.23</v>
      </c>
      <c r="S142" s="67">
        <f t="shared" si="56"/>
        <v>0.24222683999999997</v>
      </c>
      <c r="T142" s="67">
        <f t="shared" si="57"/>
        <v>0.44615888999999992</v>
      </c>
      <c r="U142" s="67">
        <f t="shared" si="58"/>
        <v>0.68763375000000004</v>
      </c>
      <c r="V142" s="67">
        <f t="shared" si="59"/>
        <v>0.11565389999999999</v>
      </c>
      <c r="W142" s="67">
        <f t="shared" si="60"/>
        <v>1.0835481899999997</v>
      </c>
      <c r="X142" s="67">
        <f t="shared" si="61"/>
        <v>1.1992020899999996</v>
      </c>
    </row>
    <row r="143" spans="1:24" ht="15.75" thickBot="1" x14ac:dyDescent="0.3">
      <c r="A143" s="5" t="s">
        <v>27</v>
      </c>
      <c r="B143" s="14">
        <v>197</v>
      </c>
      <c r="C143" s="15">
        <v>3</v>
      </c>
      <c r="D143" s="16">
        <v>196.07</v>
      </c>
      <c r="E143" s="26">
        <v>2.86</v>
      </c>
      <c r="F143" s="26">
        <v>4.54</v>
      </c>
      <c r="G143" s="26">
        <v>7.39</v>
      </c>
      <c r="H143" s="26">
        <v>1.1000000000000001</v>
      </c>
      <c r="I143" s="26">
        <v>44.68</v>
      </c>
      <c r="J143" s="27">
        <v>45.78</v>
      </c>
      <c r="S143" s="67">
        <f>(0.5*(D143-D142)*(E142+E143)/1000)</f>
        <v>0.13669865999999994</v>
      </c>
      <c r="T143" s="67">
        <f>(0.5*(D143-D142)*(F142+F143)/1000)</f>
        <v>0.24465329999999988</v>
      </c>
      <c r="U143" s="67">
        <f>(0.5*(D143-D142)*(G142+G143)/1000)</f>
        <v>0.38091311999999988</v>
      </c>
      <c r="V143" s="67">
        <f>(0.5*(D143-D142)*(H142+H143)/1000)</f>
        <v>7.3066859999999983E-2</v>
      </c>
      <c r="W143" s="67">
        <f>(0.5*(D143-D142)*(I143+I142)/1000)</f>
        <v>0.98036855999999961</v>
      </c>
      <c r="X143" s="67">
        <f>(0.5*(D143-D142)*(J142+J143)/1000)</f>
        <v>1.0534354199999996</v>
      </c>
    </row>
    <row r="144" spans="1:24" x14ac:dyDescent="0.25">
      <c r="A144" s="36" t="s">
        <v>28</v>
      </c>
      <c r="B144" s="37">
        <v>208</v>
      </c>
      <c r="C144" s="39">
        <v>23</v>
      </c>
      <c r="D144" s="39">
        <v>5.9870000000000001</v>
      </c>
      <c r="E144" s="40">
        <v>4.37</v>
      </c>
      <c r="F144" s="40">
        <v>1.26</v>
      </c>
      <c r="G144" s="40">
        <v>5.63</v>
      </c>
      <c r="H144" s="40">
        <v>3.4499999999999997</v>
      </c>
      <c r="I144" s="40">
        <v>1.78</v>
      </c>
      <c r="J144" s="29">
        <v>5.22</v>
      </c>
      <c r="K144" s="41" t="s">
        <v>59</v>
      </c>
      <c r="L144" s="66">
        <f>((D144*E144)/1000)+L145</f>
        <v>0.44356603139174788</v>
      </c>
      <c r="M144" s="66">
        <f>((D144*F144)/1000)+M145</f>
        <v>0.55106180490074663</v>
      </c>
      <c r="N144" s="66">
        <f>((D144*G144)/1000)+N145</f>
        <v>0.99410220541774441</v>
      </c>
      <c r="O144" s="68">
        <f>((D144*H144)/1000)+O145</f>
        <v>0.32389698030849245</v>
      </c>
      <c r="P144" s="68">
        <f>((D144*I144)/1000)+P145</f>
        <v>0.32613421005999221</v>
      </c>
      <c r="Q144" s="68">
        <f>((D144*J144)/1000)+Q145</f>
        <v>0.6494977803684846</v>
      </c>
      <c r="R144" s="41" t="s">
        <v>67</v>
      </c>
      <c r="S144" s="66">
        <f>((D144*E144)/1000)+S145</f>
        <v>0.68256493000000007</v>
      </c>
      <c r="T144" s="66">
        <f>((D144*F144)/1000)+T145</f>
        <v>1.0223228150000001</v>
      </c>
      <c r="U144" s="66">
        <f>((D144*G144)/1000)+U145</f>
        <v>1.7040380450000003</v>
      </c>
      <c r="V144" s="68">
        <f>((D144*H144)/1000)+V145</f>
        <v>0.60704343500000013</v>
      </c>
      <c r="W144" s="68">
        <f>((D144*I144)/1000)+W145</f>
        <v>0.59273305999999992</v>
      </c>
      <c r="X144" s="68">
        <f>((D144*J144)/1000)+X145</f>
        <v>1.199067715</v>
      </c>
    </row>
    <row r="145" spans="1:24" x14ac:dyDescent="0.25">
      <c r="A145" s="2" t="s">
        <v>28</v>
      </c>
      <c r="B145" s="10">
        <v>208</v>
      </c>
      <c r="C145" s="11">
        <v>19</v>
      </c>
      <c r="D145" s="11">
        <v>15.993</v>
      </c>
      <c r="E145" s="23">
        <v>5.55</v>
      </c>
      <c r="F145" s="23">
        <v>0.91</v>
      </c>
      <c r="G145" s="23">
        <v>6.46</v>
      </c>
      <c r="H145" s="23">
        <v>4.0599999999999996</v>
      </c>
      <c r="I145" s="23">
        <v>1.62</v>
      </c>
      <c r="J145" s="24">
        <v>5.68</v>
      </c>
      <c r="K145" s="42"/>
      <c r="L145" s="67">
        <f>(0.5*(D145-D144)*(E144+E145)/1000)+L146</f>
        <v>0.41740284139174788</v>
      </c>
      <c r="M145" s="67">
        <f>(0.5*(D145-D144)*(F144+F145)/1000)+M146</f>
        <v>0.54351818490074666</v>
      </c>
      <c r="N145" s="67">
        <f>(0.5*(D145-D144)*(G144+G145)/1000)+N146</f>
        <v>0.96039539541774444</v>
      </c>
      <c r="O145" s="67">
        <f>(0.5*(D145-D144)*(H144+H145)/1000)+O146</f>
        <v>0.30324183030849244</v>
      </c>
      <c r="P145" s="67">
        <f>(0.5*(D145-D144)*(I145+I144)/1000)+P146</f>
        <v>0.31547735005999222</v>
      </c>
      <c r="Q145" s="67">
        <f>(0.5*(D145-D144)*(J144+J145)/1000)+Q146</f>
        <v>0.61824564036848462</v>
      </c>
      <c r="R145" s="42"/>
      <c r="S145" s="67">
        <f>(0.5*(D145-D144)*(E144+E145)/1000)+S146</f>
        <v>0.65640174000000007</v>
      </c>
      <c r="T145" s="67">
        <f>(0.5*(D145-D144)*(F144+F145)/1000)+T146</f>
        <v>1.014779195</v>
      </c>
      <c r="U145" s="67">
        <f>(0.5*(D145-D144)*(G144+G145)/1000)+U146</f>
        <v>1.6703312350000004</v>
      </c>
      <c r="V145" s="67">
        <f>(0.5*(D145-D144)*(H144+H145)/1000)+V146</f>
        <v>0.58638828500000018</v>
      </c>
      <c r="W145" s="67">
        <f>(0.5*(D145-D144)*(I145+I144)/1000)+W146</f>
        <v>0.58207619999999993</v>
      </c>
      <c r="X145" s="67">
        <f>(0.5*(D145-D144)*(J144+J145)/1000)+X146</f>
        <v>1.1678155749999999</v>
      </c>
    </row>
    <row r="146" spans="1:24" x14ac:dyDescent="0.25">
      <c r="A146" s="2" t="s">
        <v>28</v>
      </c>
      <c r="B146" s="10">
        <v>208</v>
      </c>
      <c r="C146" s="11">
        <v>15</v>
      </c>
      <c r="D146" s="11">
        <v>40.456000000000003</v>
      </c>
      <c r="E146" s="23">
        <v>3.03</v>
      </c>
      <c r="F146" s="23">
        <v>4.88</v>
      </c>
      <c r="G146" s="23">
        <v>7.91</v>
      </c>
      <c r="H146" s="23">
        <v>1.41</v>
      </c>
      <c r="I146" s="23">
        <v>1.44</v>
      </c>
      <c r="J146" s="24">
        <v>2.84</v>
      </c>
      <c r="K146" s="42"/>
      <c r="L146" s="67">
        <f>(0.5*(D146-D145)*(E145+E146)/1000)+L147</f>
        <v>0.36777308139174786</v>
      </c>
      <c r="M146" s="67">
        <f>(0.5*(D146-D145)*(F145+F146)/1000)+M147</f>
        <v>0.53266167490074667</v>
      </c>
      <c r="N146" s="67">
        <f t="shared" ref="N146:N149" si="62">(0.5*(D146-D145)*(G145+G146)/1000)+N147</f>
        <v>0.89990912541774448</v>
      </c>
      <c r="O146" s="67">
        <f>(0.5*(D146-D145)*(H145+H146)/1000)+O147</f>
        <v>0.26566930030849245</v>
      </c>
      <c r="P146" s="67">
        <f>(0.5*(D146-D145)*(I146+I145)/1000)+P147</f>
        <v>0.29846715005999225</v>
      </c>
      <c r="Q146" s="67">
        <f>(0.5*(D146-D145)*(J145+J146)/1000)+Q147</f>
        <v>0.56371294036848463</v>
      </c>
      <c r="R146" s="42"/>
      <c r="S146" s="67">
        <f t="shared" ref="S146:S149" si="63">(0.5*(D146-D145)*(E145+E146)/1000)+S147</f>
        <v>0.6067719800000001</v>
      </c>
      <c r="T146" s="67">
        <f t="shared" ref="T146:T149" si="64">(0.5*(D146-D145)*(F145+F146)/1000)+T147</f>
        <v>1.003922685</v>
      </c>
      <c r="U146" s="67">
        <f t="shared" ref="U146:U149" si="65">(0.5*(D146-D145)*(G145+G146)/1000)+U147</f>
        <v>1.6098449650000004</v>
      </c>
      <c r="V146" s="67">
        <f t="shared" ref="V146:V149" si="66">(0.5*(D146-D145)*(H145+H146)/1000)+V147</f>
        <v>0.54881575500000013</v>
      </c>
      <c r="W146" s="67">
        <f t="shared" ref="W146:W149" si="67">(0.5*(D146-D145)*(I146+I145)/1000)+W147</f>
        <v>0.56506599999999996</v>
      </c>
      <c r="X146" s="67">
        <f t="shared" ref="X146:X149" si="68">(0.5*(D146-D145)*(J145+J146)/1000)+X147</f>
        <v>1.1132828749999999</v>
      </c>
    </row>
    <row r="147" spans="1:24" x14ac:dyDescent="0.25">
      <c r="A147" s="2" t="s">
        <v>28</v>
      </c>
      <c r="B147" s="10">
        <v>208</v>
      </c>
      <c r="C147" s="11">
        <v>13</v>
      </c>
      <c r="D147" s="11">
        <v>56.423000000000002</v>
      </c>
      <c r="E147" s="23">
        <v>2.86</v>
      </c>
      <c r="F147" s="23">
        <v>4.88</v>
      </c>
      <c r="G147" s="23">
        <v>7.74</v>
      </c>
      <c r="H147" s="23">
        <v>1.31</v>
      </c>
      <c r="I147" s="23">
        <v>4.38</v>
      </c>
      <c r="J147" s="24">
        <v>5.68</v>
      </c>
      <c r="K147" s="43"/>
      <c r="L147" s="67">
        <f>(0.5*(D147-D146)*(E146+E147)/1000)+L148</f>
        <v>0.26282681139174785</v>
      </c>
      <c r="M147" s="67">
        <f>(0.5*(D147-D146)*(F146+F147)/1000)+M148</f>
        <v>0.46184128990074663</v>
      </c>
      <c r="N147" s="67">
        <f t="shared" si="62"/>
        <v>0.72414247041774449</v>
      </c>
      <c r="O147" s="67">
        <f>(0.5*(D147-D146)*(H146+H147)/1000)+O148</f>
        <v>0.19876299530849248</v>
      </c>
      <c r="P147" s="67">
        <f>(0.5*(D147-D146)*(I147+I146)/1000)+P148</f>
        <v>0.26103876005999227</v>
      </c>
      <c r="Q147" s="67">
        <f>(0.5*(D147-D146)*(J146+J147)/1000)+Q148</f>
        <v>0.45950056036848469</v>
      </c>
      <c r="R147" s="43"/>
      <c r="S147" s="67">
        <f t="shared" si="63"/>
        <v>0.50182571000000009</v>
      </c>
      <c r="T147" s="67">
        <f t="shared" si="64"/>
        <v>0.93310229999999994</v>
      </c>
      <c r="U147" s="67">
        <f t="shared" si="65"/>
        <v>1.4340783100000003</v>
      </c>
      <c r="V147" s="67">
        <f t="shared" si="66"/>
        <v>0.48190945000000007</v>
      </c>
      <c r="W147" s="67">
        <f t="shared" si="67"/>
        <v>0.52763760999999998</v>
      </c>
      <c r="X147" s="67">
        <f t="shared" si="68"/>
        <v>1.009070495</v>
      </c>
    </row>
    <row r="148" spans="1:24" x14ac:dyDescent="0.25">
      <c r="A148" s="2" t="s">
        <v>28</v>
      </c>
      <c r="B148" s="10">
        <v>208</v>
      </c>
      <c r="C148" s="17">
        <v>11</v>
      </c>
      <c r="D148" s="11">
        <v>84.727999999999994</v>
      </c>
      <c r="E148" s="23">
        <v>4.04</v>
      </c>
      <c r="F148" s="23">
        <v>5.75</v>
      </c>
      <c r="G148" s="23">
        <v>9.7799999999999994</v>
      </c>
      <c r="H148" s="23">
        <v>4.3599999999999994</v>
      </c>
      <c r="I148" s="23">
        <v>4.75</v>
      </c>
      <c r="J148" s="24">
        <v>9.11</v>
      </c>
      <c r="K148" s="42"/>
      <c r="L148" s="67">
        <f>(0.5*(D148-D147)*(E147+E148)/1000)+L149</f>
        <v>0.21580399639174785</v>
      </c>
      <c r="M148" s="67">
        <f>(0.5*(D148-D147)*(F147+F148)/1000)+M149</f>
        <v>0.38392232990074665</v>
      </c>
      <c r="N148" s="67">
        <f t="shared" si="62"/>
        <v>0.59920069541774446</v>
      </c>
      <c r="O148" s="67">
        <f>(0.5*(D148-D147)*(H147+H148)/1000)+O149</f>
        <v>0.17704787530849248</v>
      </c>
      <c r="P148" s="67">
        <f>(0.5*(D148-D147)*(I148+I147)/1000)+P149</f>
        <v>0.21457479005999225</v>
      </c>
      <c r="Q148" s="67">
        <f>(0.5*(D148-D147)*(J147+J148)/1000)+Q149</f>
        <v>0.39148114036848469</v>
      </c>
      <c r="R148" s="42"/>
      <c r="S148" s="67">
        <f t="shared" si="63"/>
        <v>0.45480289500000004</v>
      </c>
      <c r="T148" s="67">
        <f t="shared" si="64"/>
        <v>0.85518333999999996</v>
      </c>
      <c r="U148" s="67">
        <f t="shared" si="65"/>
        <v>1.3091365350000004</v>
      </c>
      <c r="V148" s="67">
        <f t="shared" si="66"/>
        <v>0.4601943300000001</v>
      </c>
      <c r="W148" s="67">
        <f t="shared" si="67"/>
        <v>0.48117364000000001</v>
      </c>
      <c r="X148" s="67">
        <f t="shared" si="68"/>
        <v>0.94105107500000007</v>
      </c>
    </row>
    <row r="149" spans="1:24" x14ac:dyDescent="0.25">
      <c r="A149" s="2" t="s">
        <v>28</v>
      </c>
      <c r="B149" s="10">
        <v>208</v>
      </c>
      <c r="C149" s="11">
        <v>9</v>
      </c>
      <c r="D149" s="11">
        <v>110.755</v>
      </c>
      <c r="E149" s="23">
        <v>2.36</v>
      </c>
      <c r="F149" s="23">
        <v>5.75</v>
      </c>
      <c r="G149" s="23">
        <v>8.1</v>
      </c>
      <c r="H149" s="23">
        <v>1.31</v>
      </c>
      <c r="I149" s="23">
        <v>0.7</v>
      </c>
      <c r="J149" s="24">
        <v>2.0099999999999998</v>
      </c>
      <c r="K149" s="42"/>
      <c r="L149" s="67">
        <f>(0.5*(D149-D148)*(E148+E149)/1000)+L150</f>
        <v>0.11815174639174787</v>
      </c>
      <c r="M149" s="67">
        <f>(0.5*(D149-D148)*(F148+F149)/1000)+M150</f>
        <v>0.2334812549007467</v>
      </c>
      <c r="N149" s="67">
        <f t="shared" si="62"/>
        <v>0.35124889541774451</v>
      </c>
      <c r="O149" s="67">
        <f>(0.5*(D149-D148)*(H148+H149)/1000)+O150</f>
        <v>9.6803200308492501E-2</v>
      </c>
      <c r="P149" s="67">
        <f>(0.5*(D149-D148)*(I149+I148)/1000)+P150</f>
        <v>8.5362465059992301E-2</v>
      </c>
      <c r="Q149" s="67">
        <f>(0.5*(D149-D148)*(J148+J149)/1000)+Q150</f>
        <v>0.18216566536848477</v>
      </c>
      <c r="R149" s="42"/>
      <c r="S149" s="67">
        <f t="shared" si="63"/>
        <v>0.35715064500000004</v>
      </c>
      <c r="T149" s="67">
        <f t="shared" si="64"/>
        <v>0.70474226500000003</v>
      </c>
      <c r="U149" s="67">
        <f t="shared" si="65"/>
        <v>1.0611847350000003</v>
      </c>
      <c r="V149" s="67">
        <f t="shared" si="66"/>
        <v>0.37994965500000011</v>
      </c>
      <c r="W149" s="67">
        <f t="shared" si="67"/>
        <v>0.35196131500000005</v>
      </c>
      <c r="X149" s="67">
        <f t="shared" si="68"/>
        <v>0.73173560000000015</v>
      </c>
    </row>
    <row r="150" spans="1:24" x14ac:dyDescent="0.25">
      <c r="A150" s="69" t="s">
        <v>48</v>
      </c>
      <c r="B150" s="70"/>
      <c r="C150" s="71"/>
      <c r="D150" s="72">
        <v>125</v>
      </c>
      <c r="E150" s="73">
        <f>E149-((D150-D149)*(E149-E151)/(D151-D149))</f>
        <v>2.5350995285009263</v>
      </c>
      <c r="F150" s="73">
        <f>F149-((D150-D149)*(F149-F151)/(D151-D149))</f>
        <v>6.0191828572476931</v>
      </c>
      <c r="G150" s="73">
        <f>G149-((D150-D149)*(G149-G151)/(D151-D149))</f>
        <v>8.5468958115471416</v>
      </c>
      <c r="H150" s="73">
        <f>H149-((D150-D149)*(H149-H151)/(D151-D149))</f>
        <v>1.9215416368539822</v>
      </c>
      <c r="I150" s="73">
        <f>I149-((D150-D149)*(I149-I151)/(D151-D149))</f>
        <v>1.3272221916451099</v>
      </c>
      <c r="J150" s="73">
        <f>J149-((D150-D149)*(J149-J151)/(D151-D149))</f>
        <v>3.2487638284990918</v>
      </c>
      <c r="K150" s="42"/>
      <c r="L150" s="67">
        <f>(0.5*(D150-D149)*(E149+E150)/1000)</f>
        <v>3.4865346391747862E-2</v>
      </c>
      <c r="M150" s="67">
        <f>(0.5*(D150-D149)*(F149+F150)/1000)</f>
        <v>8.3826004900746709E-2</v>
      </c>
      <c r="N150" s="67">
        <f>(0.5*(D150-D149)*(G149+G150)/1000)</f>
        <v>0.11856751541774455</v>
      </c>
      <c r="O150" s="67">
        <f>(0.5*(D150-D149)*(H149+H150)/1000)</f>
        <v>2.3016655308492496E-2</v>
      </c>
      <c r="P150" s="67">
        <f>(0.5*(D150-D149)*(I150+I149)/1000)</f>
        <v>1.4438890059992299E-2</v>
      </c>
      <c r="Q150" s="67">
        <f>(0.5*(D150-D149)*(J149+J150)/1000)</f>
        <v>3.7455545368484791E-2</v>
      </c>
      <c r="R150" s="42"/>
      <c r="S150" s="67">
        <f>(0.5*(D151-D149)*(E149+E151)/1000)+S151</f>
        <v>0.27386424500000006</v>
      </c>
      <c r="T150" s="67">
        <f>(0.5*(D151-D149)*(F149+F151)/1000)+T151</f>
        <v>0.55508701500000002</v>
      </c>
      <c r="U150" s="67">
        <f>(0.5*(D151-D149)*(G149+G151)/1000)+U151</f>
        <v>0.82850335500000027</v>
      </c>
      <c r="V150" s="67">
        <f>(0.5*(D151-D149)*(H149+H151)/1000)+V151</f>
        <v>0.30616311000000007</v>
      </c>
      <c r="W150" s="67">
        <f>(0.5*(D151-D149)*(I151+I149)/1000)+W151</f>
        <v>0.28103774000000004</v>
      </c>
      <c r="X150" s="67">
        <f>(0.5*(D151-D149)*(J149+J151)/1000)+X151</f>
        <v>0.58702548000000021</v>
      </c>
    </row>
    <row r="151" spans="1:24" x14ac:dyDescent="0.25">
      <c r="A151" s="2" t="s">
        <v>28</v>
      </c>
      <c r="B151" s="10">
        <v>208</v>
      </c>
      <c r="C151" s="11">
        <v>5</v>
      </c>
      <c r="D151" s="11">
        <v>165.262</v>
      </c>
      <c r="E151" s="23">
        <v>3.03</v>
      </c>
      <c r="F151" s="23">
        <v>6.7799999999999994</v>
      </c>
      <c r="G151" s="23">
        <v>9.81</v>
      </c>
      <c r="H151" s="23">
        <v>3.65</v>
      </c>
      <c r="I151" s="23">
        <v>3.0999999999999996</v>
      </c>
      <c r="J151" s="24">
        <v>6.75</v>
      </c>
      <c r="L151" s="67"/>
      <c r="M151" s="67"/>
      <c r="N151" s="67"/>
      <c r="O151" s="67"/>
      <c r="P151" s="67"/>
      <c r="Q151" s="67"/>
      <c r="S151" s="67">
        <f>(0.5*(D152-D151)*(E151+E152)/1000)</f>
        <v>0.12696788000000006</v>
      </c>
      <c r="T151" s="67">
        <f>(0.5*(D152-D151)*(F151+F152)/1000)</f>
        <v>0.21360066000000005</v>
      </c>
      <c r="U151" s="67">
        <f>(0.5*(D152-D151)*(G151+G152)/1000)</f>
        <v>0.34039317000000013</v>
      </c>
      <c r="V151" s="67">
        <f>(0.5*(D152-D151)*(H151+H152)/1000)</f>
        <v>0.17098575000000005</v>
      </c>
      <c r="W151" s="67">
        <f>(0.5*(D152-D151)*(I152+I151)/1000)</f>
        <v>0.17747444000000004</v>
      </c>
      <c r="X151" s="67">
        <f>(0.5*(D152-D151)*(J151+J152)/1000)</f>
        <v>0.34828482000000016</v>
      </c>
    </row>
    <row r="152" spans="1:24" ht="15.75" thickBot="1" x14ac:dyDescent="0.3">
      <c r="A152" s="5" t="s">
        <v>28</v>
      </c>
      <c r="B152" s="14">
        <v>208</v>
      </c>
      <c r="C152" s="16">
        <v>3</v>
      </c>
      <c r="D152" s="16">
        <v>200.33600000000001</v>
      </c>
      <c r="E152" s="26">
        <v>4.21</v>
      </c>
      <c r="F152" s="26">
        <v>5.3999999999999995</v>
      </c>
      <c r="G152" s="26">
        <v>9.6</v>
      </c>
      <c r="H152" s="26">
        <v>6.1</v>
      </c>
      <c r="I152" s="26">
        <v>7.02</v>
      </c>
      <c r="J152" s="27">
        <v>13.11</v>
      </c>
      <c r="L152" s="67"/>
      <c r="M152" s="67"/>
      <c r="N152" s="67"/>
      <c r="O152" s="67"/>
      <c r="P152" s="67"/>
      <c r="Q152" s="67"/>
      <c r="S152" s="67"/>
      <c r="T152" s="67"/>
      <c r="U152" s="67"/>
      <c r="V152" s="67"/>
      <c r="W152" s="67"/>
      <c r="X152" s="67"/>
    </row>
    <row r="153" spans="1:24" x14ac:dyDescent="0.25">
      <c r="A153" s="36" t="s">
        <v>29</v>
      </c>
      <c r="B153" s="37">
        <v>211</v>
      </c>
      <c r="C153" s="38">
        <v>23</v>
      </c>
      <c r="D153" s="39">
        <v>6.0469999999999997</v>
      </c>
      <c r="E153" s="40">
        <v>3.6999999999999997</v>
      </c>
      <c r="F153" s="40">
        <v>4.1899999999999995</v>
      </c>
      <c r="G153" s="40">
        <v>7.89</v>
      </c>
      <c r="H153" s="40">
        <v>2.1199999999999997</v>
      </c>
      <c r="I153" s="40">
        <v>3.8099999999999996</v>
      </c>
      <c r="J153" s="29">
        <v>5.92</v>
      </c>
      <c r="K153" s="41" t="s">
        <v>60</v>
      </c>
      <c r="L153" s="66">
        <f>((D153*E153)/1000)+L154</f>
        <v>0.51393565014900489</v>
      </c>
      <c r="M153" s="66">
        <f>((D153*F153)/1000)+M154</f>
        <v>0.76339812721109024</v>
      </c>
      <c r="N153" s="66">
        <f>((D153*G153)/1000)+N154</f>
        <v>1.2769133503412147</v>
      </c>
      <c r="O153" s="68">
        <f>((D153*H153)/1000)+O154</f>
        <v>0.30853739220768844</v>
      </c>
      <c r="P153" s="68">
        <f>((D153*I153)/1000)+P154</f>
        <v>0.68706657311532582</v>
      </c>
      <c r="Q153" s="68">
        <f>((D153*J153)/1000)+Q154</f>
        <v>0.99478457830413336</v>
      </c>
      <c r="R153" s="41" t="s">
        <v>68</v>
      </c>
      <c r="S153" s="66">
        <f>((D153*E153)/1000)+S154</f>
        <v>0.76234911500000013</v>
      </c>
      <c r="T153" s="66">
        <f>((D153*F153)/1000)+T154</f>
        <v>1.3805794550000001</v>
      </c>
      <c r="U153" s="66">
        <f>((D153*G153)/1000)+U154</f>
        <v>2.1419652300000003</v>
      </c>
      <c r="V153" s="68">
        <f>((D153*H153)/1000)+V154</f>
        <v>0.45361316000000002</v>
      </c>
      <c r="W153" s="68">
        <f>((D153*I153)/1000)+W154</f>
        <v>1.2110074550000001</v>
      </c>
      <c r="X153" s="68">
        <f>((D153*J153)/1000)+X154</f>
        <v>1.663258315</v>
      </c>
    </row>
    <row r="154" spans="1:24" x14ac:dyDescent="0.25">
      <c r="A154" s="2" t="s">
        <v>29</v>
      </c>
      <c r="B154" s="10">
        <v>211</v>
      </c>
      <c r="C154" s="12">
        <v>20</v>
      </c>
      <c r="D154" s="11">
        <v>15.292</v>
      </c>
      <c r="E154" s="23">
        <v>2.5299999999999998</v>
      </c>
      <c r="F154" s="23">
        <v>4.54</v>
      </c>
      <c r="G154" s="23">
        <v>7.06</v>
      </c>
      <c r="H154" s="23">
        <v>1.41</v>
      </c>
      <c r="I154" s="23">
        <v>9.6</v>
      </c>
      <c r="J154" s="24">
        <v>11</v>
      </c>
      <c r="K154" s="42"/>
      <c r="L154" s="67">
        <f>(0.5*(D154-D153)*(E153+E154)/1000)+L155</f>
        <v>0.49156175014900488</v>
      </c>
      <c r="M154" s="67">
        <f>(0.5*(D154-D153)*(F153+F154)/1000)+M155</f>
        <v>0.7380611972110902</v>
      </c>
      <c r="N154" s="67">
        <f>(0.5*(D154-D153)*(G153+G154)/1000)+N155</f>
        <v>1.2292025203412147</v>
      </c>
      <c r="O154" s="67">
        <f>(0.5*(D154-D153)*(H153+H154)/1000)+O155</f>
        <v>0.29571775220768842</v>
      </c>
      <c r="P154" s="67">
        <f>(0.5*(D154-D153)*(I154+I153)/1000)+P155</f>
        <v>0.66402750311532577</v>
      </c>
      <c r="Q154" s="67">
        <f>(0.5*(D154-D153)*(J153+J154)/1000)+Q155</f>
        <v>0.95898633830413338</v>
      </c>
      <c r="R154" s="42"/>
      <c r="S154" s="67">
        <f>(0.5*(D154-D153)*(E153+E154)/1000)+S155</f>
        <v>0.73997521500000019</v>
      </c>
      <c r="T154" s="67">
        <f>(0.5*(D154-D153)*(F153+F154)/1000)+T155</f>
        <v>1.3552425250000002</v>
      </c>
      <c r="U154" s="67">
        <f>(0.5*(D154-D153)*(G153+G154)/1000)+U155</f>
        <v>2.0942544000000001</v>
      </c>
      <c r="V154" s="67">
        <f>(0.5*(D154-D153)*(H153+H154)/1000)+V155</f>
        <v>0.44079351999999999</v>
      </c>
      <c r="W154" s="67">
        <f>(0.5*(D154-D153)*(I154+I153)/1000)+W155</f>
        <v>1.187968385</v>
      </c>
      <c r="X154" s="67">
        <f>(0.5*(D154-D153)*(J153+J154)/1000)+X155</f>
        <v>1.6274600749999999</v>
      </c>
    </row>
    <row r="155" spans="1:24" x14ac:dyDescent="0.25">
      <c r="A155" s="2" t="s">
        <v>29</v>
      </c>
      <c r="B155" s="10">
        <v>211</v>
      </c>
      <c r="C155" s="12">
        <v>16</v>
      </c>
      <c r="D155" s="11">
        <v>26.965</v>
      </c>
      <c r="E155" s="23">
        <v>3.53</v>
      </c>
      <c r="F155" s="23">
        <v>4.71</v>
      </c>
      <c r="G155" s="23">
        <v>8.24</v>
      </c>
      <c r="H155" s="23">
        <v>2.3299999999999996</v>
      </c>
      <c r="I155" s="23">
        <v>5.4799999999999995</v>
      </c>
      <c r="J155" s="24">
        <v>7.81</v>
      </c>
      <c r="K155" s="42"/>
      <c r="L155" s="67">
        <f>(0.5*(D155-D154)*(E154+E155)/1000)+L156</f>
        <v>0.4627635751490049</v>
      </c>
      <c r="M155" s="67">
        <f>(0.5*(D155-D154)*(F154+F155)/1000)+M156</f>
        <v>0.69770677221109023</v>
      </c>
      <c r="N155" s="67">
        <f t="shared" ref="N155:N158" si="69">(0.5*(D155-D154)*(G154+G155)/1000)+N156</f>
        <v>1.1600961453412146</v>
      </c>
      <c r="O155" s="67">
        <f>(0.5*(D155-D154)*(H154+H155)/1000)+O156</f>
        <v>0.27940032720768843</v>
      </c>
      <c r="P155" s="67">
        <f>(0.5*(D155-D154)*(I155+I154)/1000)+P156</f>
        <v>0.60203977811532572</v>
      </c>
      <c r="Q155" s="67">
        <f>(0.5*(D155-D154)*(J154+J155)/1000)+Q156</f>
        <v>0.88077363830413335</v>
      </c>
      <c r="R155" s="42"/>
      <c r="S155" s="67">
        <f t="shared" ref="S155:S157" si="70">(0.5*(D155-D154)*(E154+E155)/1000)+S156</f>
        <v>0.71117704000000015</v>
      </c>
      <c r="T155" s="67">
        <f t="shared" ref="T155:T160" si="71">(0.5*(D155-D154)*(F154+F155)/1000)+T156</f>
        <v>1.3148881000000001</v>
      </c>
      <c r="U155" s="67">
        <f t="shared" ref="U155:U160" si="72">(0.5*(D155-D154)*(G154+G155)/1000)+U156</f>
        <v>2.025148025</v>
      </c>
      <c r="V155" s="67">
        <f t="shared" ref="V155:V160" si="73">(0.5*(D155-D154)*(H154+H155)/1000)+V156</f>
        <v>0.424476095</v>
      </c>
      <c r="W155" s="67">
        <f t="shared" ref="W155:W160" si="74">(0.5*(D155-D154)*(I155+I154)/1000)+W156</f>
        <v>1.12598066</v>
      </c>
      <c r="X155" s="67">
        <f t="shared" ref="X155:X160" si="75">(0.5*(D155-D154)*(J154+J155)/1000)+X156</f>
        <v>1.549247375</v>
      </c>
    </row>
    <row r="156" spans="1:24" x14ac:dyDescent="0.25">
      <c r="A156" s="2" t="s">
        <v>29</v>
      </c>
      <c r="B156" s="10">
        <v>211</v>
      </c>
      <c r="C156" s="12">
        <v>13</v>
      </c>
      <c r="D156" s="11">
        <v>58.459000000000003</v>
      </c>
      <c r="E156" s="23">
        <v>4.04</v>
      </c>
      <c r="F156" s="23">
        <v>5.2299999999999995</v>
      </c>
      <c r="G156" s="23">
        <v>9.26</v>
      </c>
      <c r="H156" s="23">
        <v>1.72</v>
      </c>
      <c r="I156" s="23">
        <v>5.24</v>
      </c>
      <c r="J156" s="24">
        <v>6.95</v>
      </c>
      <c r="K156" s="43"/>
      <c r="L156" s="67">
        <f>(0.5*(D156-D155)*(E155+E156)/1000)+L157</f>
        <v>0.42739438514900491</v>
      </c>
      <c r="M156" s="67">
        <f>(0.5*(D156-D155)*(F155+F156)/1000)+M157</f>
        <v>0.64371914721109025</v>
      </c>
      <c r="N156" s="67">
        <f t="shared" si="69"/>
        <v>1.0707976953412146</v>
      </c>
      <c r="O156" s="67">
        <f>(0.5*(D156-D155)*(H155+H156)/1000)+O157</f>
        <v>0.2575718172076884</v>
      </c>
      <c r="P156" s="67">
        <f>(0.5*(D156-D155)*(I156+I155)/1000)+P157</f>
        <v>0.51402535811532568</v>
      </c>
      <c r="Q156" s="67">
        <f>(0.5*(D156-D155)*(J155+J156)/1000)+Q157</f>
        <v>0.77098907330413335</v>
      </c>
      <c r="R156" s="43"/>
      <c r="S156" s="67">
        <f t="shared" si="70"/>
        <v>0.6758078500000001</v>
      </c>
      <c r="T156" s="67">
        <f t="shared" si="71"/>
        <v>1.2609004750000001</v>
      </c>
      <c r="U156" s="67">
        <f t="shared" si="72"/>
        <v>1.9358495750000002</v>
      </c>
      <c r="V156" s="67">
        <f t="shared" si="73"/>
        <v>0.40264758499999997</v>
      </c>
      <c r="W156" s="67">
        <f t="shared" si="74"/>
        <v>1.03796624</v>
      </c>
      <c r="X156" s="67">
        <f t="shared" si="75"/>
        <v>1.43946281</v>
      </c>
    </row>
    <row r="157" spans="1:24" x14ac:dyDescent="0.25">
      <c r="A157" s="2" t="s">
        <v>29</v>
      </c>
      <c r="B157" s="10">
        <v>211</v>
      </c>
      <c r="C157" s="12">
        <v>11</v>
      </c>
      <c r="D157" s="11">
        <v>87.906999999999996</v>
      </c>
      <c r="E157" s="23">
        <v>4.54</v>
      </c>
      <c r="F157" s="23">
        <v>6.95</v>
      </c>
      <c r="G157" s="23">
        <v>11.49</v>
      </c>
      <c r="H157" s="23">
        <v>3.65</v>
      </c>
      <c r="I157" s="23">
        <v>4.17</v>
      </c>
      <c r="J157" s="24">
        <v>7.81</v>
      </c>
      <c r="K157" s="42"/>
      <c r="L157" s="67">
        <f>(0.5*(D157-D156)*(E156+E157)/1000)+L158</f>
        <v>0.3081895951490049</v>
      </c>
      <c r="M157" s="67">
        <f>(0.5*(D157-D156)*(F156+F157)/1000)+M158</f>
        <v>0.48719396721109026</v>
      </c>
      <c r="N157" s="67">
        <f t="shared" si="69"/>
        <v>0.7952251953412145</v>
      </c>
      <c r="O157" s="67">
        <f>(0.5*(D157-D156)*(H156+H157)/1000)+O158</f>
        <v>0.19379646720768839</v>
      </c>
      <c r="P157" s="67">
        <f>(0.5*(D157-D156)*(I157+I156)/1000)+P158</f>
        <v>0.34521751811532569</v>
      </c>
      <c r="Q157" s="67">
        <f>(0.5*(D157-D156)*(J156+J157)/1000)+Q158</f>
        <v>0.53856335330413341</v>
      </c>
      <c r="R157" s="42"/>
      <c r="S157" s="67">
        <f t="shared" si="70"/>
        <v>0.55660306000000004</v>
      </c>
      <c r="T157" s="67">
        <f t="shared" si="71"/>
        <v>1.1043752950000001</v>
      </c>
      <c r="U157" s="67">
        <f t="shared" si="72"/>
        <v>1.6602770750000002</v>
      </c>
      <c r="V157" s="67">
        <f t="shared" si="73"/>
        <v>0.33887223499999997</v>
      </c>
      <c r="W157" s="67">
        <f t="shared" si="74"/>
        <v>0.8691584</v>
      </c>
      <c r="X157" s="67">
        <f t="shared" si="75"/>
        <v>1.20703709</v>
      </c>
    </row>
    <row r="158" spans="1:24" x14ac:dyDescent="0.25">
      <c r="A158" s="2" t="s">
        <v>29</v>
      </c>
      <c r="B158" s="10">
        <v>211</v>
      </c>
      <c r="C158" s="12">
        <v>9</v>
      </c>
      <c r="D158" s="11">
        <v>116.91200000000001</v>
      </c>
      <c r="E158" s="23">
        <v>5.21</v>
      </c>
      <c r="F158" s="23">
        <v>9.0299999999999994</v>
      </c>
      <c r="G158" s="23">
        <v>14.24</v>
      </c>
      <c r="H158" s="23">
        <v>2.73</v>
      </c>
      <c r="I158" s="23">
        <v>6.39</v>
      </c>
      <c r="J158" s="24">
        <v>9.1199999999999992</v>
      </c>
      <c r="K158" s="42"/>
      <c r="L158" s="67">
        <f>(0.5*(D158-D157)*(E157+E158)/1000)+L159</f>
        <v>0.18185767514900497</v>
      </c>
      <c r="M158" s="67">
        <f>(0.5*(D158-D157)*(F157+F158)/1000)+M159</f>
        <v>0.30785564721109032</v>
      </c>
      <c r="N158" s="67">
        <f t="shared" si="69"/>
        <v>0.48970219534121456</v>
      </c>
      <c r="O158" s="67">
        <f>(0.5*(D158-D157)*(H157+H158)/1000)+O159</f>
        <v>0.11472858720768839</v>
      </c>
      <c r="P158" s="67">
        <f>(0.5*(D158-D157)*(I158+I157)/1000)+P159</f>
        <v>0.20666467811532571</v>
      </c>
      <c r="Q158" s="67">
        <f>(0.5*(D158-D157)*(J157+J158)/1000)+Q159</f>
        <v>0.3212371133041334</v>
      </c>
      <c r="R158" s="42"/>
      <c r="S158" s="67">
        <f>(0.5*(D158-D157)*(E157+E158)/1000)+S159</f>
        <v>0.43027114000000005</v>
      </c>
      <c r="T158" s="67">
        <f t="shared" si="71"/>
        <v>0.92503697500000004</v>
      </c>
      <c r="U158" s="67">
        <f t="shared" si="72"/>
        <v>1.3547540750000002</v>
      </c>
      <c r="V158" s="67">
        <f t="shared" si="73"/>
        <v>0.25980435499999999</v>
      </c>
      <c r="W158" s="67">
        <f t="shared" si="74"/>
        <v>0.73060555999999999</v>
      </c>
      <c r="X158" s="67">
        <f t="shared" si="75"/>
        <v>0.98971085000000003</v>
      </c>
    </row>
    <row r="159" spans="1:24" x14ac:dyDescent="0.25">
      <c r="A159" s="69" t="s">
        <v>48</v>
      </c>
      <c r="B159" s="70"/>
      <c r="C159" s="71"/>
      <c r="D159" s="72">
        <v>125</v>
      </c>
      <c r="E159" s="73">
        <f>E158-((D159-D158)*(E158-E160)/(D160-D158))</f>
        <v>4.7945252593978571</v>
      </c>
      <c r="F159" s="73">
        <f>F158-((D159-D158)*(F158-F160)/(D160-D158))</f>
        <v>9.7894107841469626</v>
      </c>
      <c r="G159" s="73">
        <f>G158-((D159-D158)*(G158-G160)/(D160-D158))</f>
        <v>14.581184555196462</v>
      </c>
      <c r="H159" s="73">
        <f>H158-((D159-D158)*(H158-H160)/(D160-D158))</f>
        <v>2.760266371831944</v>
      </c>
      <c r="I159" s="73">
        <f>I158-((D159-D158)*(I158-I160)/(D160-D158))</f>
        <v>6.8439955774791628</v>
      </c>
      <c r="J159" s="73">
        <f>J158-((D159-D158)*(J158-J160)/(D160-D158))</f>
        <v>9.6015104609627482</v>
      </c>
      <c r="K159" s="42"/>
      <c r="L159" s="67">
        <f>(0.5*(D159-D158)*(E158+E159)/1000)</f>
        <v>4.0458300149004908E-2</v>
      </c>
      <c r="M159" s="67">
        <f>(0.5*(D159-D158)*(F158+F159)/1000)</f>
        <v>7.6105697211090242E-2</v>
      </c>
      <c r="N159" s="67">
        <f>(0.5*(D159-D158)*(G158+G159)/1000)</f>
        <v>0.11655287034121441</v>
      </c>
      <c r="O159" s="67">
        <f>(0.5*(D159-D158)*(H158+H159)/1000)</f>
        <v>2.2202637207688364E-2</v>
      </c>
      <c r="P159" s="67">
        <f>(0.5*(D159-D158)*(I159+I158)/1000)</f>
        <v>5.3518278115325696E-2</v>
      </c>
      <c r="Q159" s="67">
        <f>(0.5*(D159-D158)*(J158+J159)/1000)</f>
        <v>7.5709788304133302E-2</v>
      </c>
      <c r="R159" s="42"/>
      <c r="S159" s="67">
        <f>(0.5*(D160-D158)*(E158+E160)/1000)+S160</f>
        <v>0.288871765</v>
      </c>
      <c r="T159" s="67">
        <f>(0.5*(D160-D158)*(F158+F160)/1000)+T160</f>
        <v>0.69328702499999995</v>
      </c>
      <c r="U159" s="67">
        <f>(0.5*(D160-D158)*(G158+G160)/1000)+U160</f>
        <v>0.98160475000000003</v>
      </c>
      <c r="V159" s="67">
        <f>(0.5*(D160-D158)*(H158+H160)/1000)+V160</f>
        <v>0.16727840499999999</v>
      </c>
      <c r="W159" s="67">
        <f>(0.5*(D160-D158)*(I160+I158)/1000)+W160</f>
        <v>0.57745915999999997</v>
      </c>
      <c r="X159" s="67">
        <f>(0.5*(D160-D158)*(J158+J160)/1000)+X160</f>
        <v>0.74418352499999996</v>
      </c>
    </row>
    <row r="160" spans="1:24" x14ac:dyDescent="0.25">
      <c r="A160" s="2" t="s">
        <v>29</v>
      </c>
      <c r="B160" s="10">
        <v>211</v>
      </c>
      <c r="C160" s="12">
        <v>7</v>
      </c>
      <c r="D160" s="11">
        <v>146.30699999999999</v>
      </c>
      <c r="E160" s="23">
        <v>3.6999999999999997</v>
      </c>
      <c r="F160" s="23">
        <v>11.79</v>
      </c>
      <c r="G160" s="23">
        <v>15.48</v>
      </c>
      <c r="H160" s="23">
        <v>2.84</v>
      </c>
      <c r="I160" s="23">
        <v>8.0399999999999991</v>
      </c>
      <c r="J160" s="24">
        <v>10.87</v>
      </c>
      <c r="S160" s="67">
        <f>(0.5*(D161-D160)*(E160+E161)/1000)+S161</f>
        <v>0.15791704000000006</v>
      </c>
      <c r="T160" s="67">
        <f>(0.5*(D161-D160)*(F160+F161)/1000)+T161</f>
        <v>0.38728507500000015</v>
      </c>
      <c r="U160" s="67">
        <f>(0.5*(D161-D160)*(G160+G161)/1000)+U161</f>
        <v>0.54479505000000028</v>
      </c>
      <c r="V160" s="67">
        <f>(0.5*(D161-D160)*(H160+H161)/1000)+V161</f>
        <v>8.5413330000000037E-2</v>
      </c>
      <c r="W160" s="67">
        <f>(0.5*(D161-D160)*(I161+I160)/1000)+W161</f>
        <v>0.3653742350000001</v>
      </c>
      <c r="X160" s="67">
        <f>(0.5*(D161-D160)*(J160+J161)/1000)+X161</f>
        <v>0.45038050000000018</v>
      </c>
    </row>
    <row r="161" spans="1:24" x14ac:dyDescent="0.25">
      <c r="A161" s="2" t="s">
        <v>29</v>
      </c>
      <c r="B161" s="10">
        <v>211</v>
      </c>
      <c r="C161" s="12">
        <v>5</v>
      </c>
      <c r="D161" s="11">
        <v>174.28700000000001</v>
      </c>
      <c r="E161" s="23">
        <v>2.5299999999999998</v>
      </c>
      <c r="F161" s="23">
        <v>5.75</v>
      </c>
      <c r="G161" s="23">
        <v>8.27</v>
      </c>
      <c r="H161" s="23">
        <v>0.7</v>
      </c>
      <c r="I161" s="23">
        <v>6.26</v>
      </c>
      <c r="J161" s="24">
        <v>6.95</v>
      </c>
      <c r="S161" s="67">
        <f>(0.5*(D162-D161)*(E161+E162)/1000)</f>
        <v>7.0759340000000004E-2</v>
      </c>
      <c r="T161" s="67">
        <f>(0.5*(D162-D161)*(F161+F162)/1000)</f>
        <v>0.141900475</v>
      </c>
      <c r="U161" s="67">
        <f>(0.5*(D162-D161)*(G161+G162)/1000)</f>
        <v>0.21253255000000001</v>
      </c>
      <c r="V161" s="67">
        <f>(0.5*(D162-D161)*(H161+H162)/1000)</f>
        <v>3.5888729999999994E-2</v>
      </c>
      <c r="W161" s="67">
        <f>(0.5*(D162-D161)*(I162+I161)/1000)</f>
        <v>0.16531723500000001</v>
      </c>
      <c r="X161" s="67">
        <f>(0.5*(D162-D161)*(J161+J162)/1000)</f>
        <v>0.20107870000000003</v>
      </c>
    </row>
    <row r="162" spans="1:24" ht="15.75" thickBot="1" x14ac:dyDescent="0.3">
      <c r="A162" s="5" t="s">
        <v>29</v>
      </c>
      <c r="B162" s="14">
        <v>211</v>
      </c>
      <c r="C162" s="15">
        <v>3</v>
      </c>
      <c r="D162" s="16">
        <v>199.74</v>
      </c>
      <c r="E162" s="26">
        <v>3.03</v>
      </c>
      <c r="F162" s="26">
        <v>5.3999999999999995</v>
      </c>
      <c r="G162" s="26">
        <v>8.43</v>
      </c>
      <c r="H162" s="26">
        <v>2.1199999999999997</v>
      </c>
      <c r="I162" s="26">
        <v>6.7299999999999995</v>
      </c>
      <c r="J162" s="27">
        <v>8.85</v>
      </c>
    </row>
    <row r="163" spans="1:24" x14ac:dyDescent="0.25">
      <c r="A163" s="35"/>
      <c r="B163" s="35"/>
      <c r="C163" s="35"/>
      <c r="D163" s="35"/>
      <c r="E163" s="22"/>
      <c r="F163" s="22"/>
      <c r="G163" s="22"/>
      <c r="H163" s="22"/>
      <c r="I163" s="22"/>
      <c r="J163" s="22"/>
    </row>
    <row r="164" spans="1:24" x14ac:dyDescent="0.25">
      <c r="A164" s="50"/>
      <c r="B164" s="54"/>
      <c r="D164" s="21"/>
      <c r="E164" s="51"/>
      <c r="F164" s="51"/>
      <c r="G164" s="51"/>
      <c r="H164" s="51"/>
      <c r="I164" s="51"/>
      <c r="J164" s="52"/>
    </row>
    <row r="165" spans="1:24" x14ac:dyDescent="0.25">
      <c r="A165" s="35"/>
      <c r="B165" s="35"/>
      <c r="C165" s="35"/>
      <c r="D165" s="35"/>
      <c r="E165" s="22"/>
      <c r="F165" s="22"/>
      <c r="G165" s="22"/>
      <c r="H165" s="22"/>
      <c r="I165" s="22"/>
      <c r="J165" s="22"/>
    </row>
    <row r="166" spans="1:24" x14ac:dyDescent="0.25">
      <c r="A166" s="35"/>
      <c r="B166" s="35"/>
      <c r="C166" s="35"/>
      <c r="D166" s="35"/>
      <c r="E166" s="22"/>
      <c r="F166" s="22"/>
      <c r="G166" s="22"/>
      <c r="H166" s="22"/>
      <c r="I166" s="22"/>
      <c r="J166" s="22"/>
    </row>
    <row r="167" spans="1:24" x14ac:dyDescent="0.25">
      <c r="A167" s="35"/>
      <c r="B167" s="35"/>
      <c r="C167" s="35"/>
      <c r="D167" s="35"/>
      <c r="E167" s="22"/>
      <c r="F167" s="22"/>
      <c r="G167" s="22"/>
      <c r="H167" s="22"/>
      <c r="I167" s="22"/>
      <c r="J167" s="22"/>
    </row>
    <row r="168" spans="1:24" x14ac:dyDescent="0.25">
      <c r="A168" s="35"/>
      <c r="B168" s="35"/>
      <c r="C168" s="35"/>
      <c r="D168" s="35"/>
      <c r="E168" s="22"/>
      <c r="F168" s="22"/>
      <c r="G168" s="22"/>
      <c r="H168" s="22"/>
      <c r="I168" s="22"/>
      <c r="J168" s="22"/>
    </row>
    <row r="169" spans="1:24" x14ac:dyDescent="0.25">
      <c r="A169" s="35"/>
      <c r="B169" s="35"/>
      <c r="C169" s="35"/>
      <c r="D169" s="35"/>
      <c r="E169" s="22"/>
      <c r="F169" s="22"/>
      <c r="G169" s="22"/>
      <c r="H169" s="22"/>
      <c r="I169" s="22"/>
      <c r="J169" s="22"/>
    </row>
    <row r="170" spans="1:24" x14ac:dyDescent="0.25">
      <c r="A170" s="35"/>
      <c r="B170" s="35"/>
      <c r="C170" s="35"/>
      <c r="D170" s="35"/>
      <c r="E170" s="22"/>
      <c r="F170" s="22"/>
      <c r="G170" s="22"/>
      <c r="H170" s="22"/>
      <c r="I170" s="22"/>
      <c r="J170" s="22"/>
    </row>
    <row r="171" spans="1:24" x14ac:dyDescent="0.25">
      <c r="A171" s="35"/>
      <c r="B171" s="35"/>
      <c r="C171" s="35"/>
      <c r="D171" s="35"/>
      <c r="E171" s="22"/>
      <c r="F171" s="22"/>
      <c r="G171" s="22"/>
      <c r="H171" s="22"/>
      <c r="I171" s="22"/>
      <c r="J171" s="22"/>
    </row>
    <row r="172" spans="1:24" x14ac:dyDescent="0.25">
      <c r="A172" s="35"/>
      <c r="B172" s="35"/>
      <c r="C172" s="35"/>
      <c r="D172" s="35"/>
      <c r="E172" s="22"/>
      <c r="F172" s="22"/>
      <c r="G172" s="22"/>
      <c r="H172" s="22"/>
      <c r="I172" s="22"/>
      <c r="J172" s="22"/>
    </row>
    <row r="173" spans="1:24" x14ac:dyDescent="0.25">
      <c r="A173" s="35"/>
      <c r="B173" s="35"/>
      <c r="C173" s="35"/>
      <c r="D173" s="35"/>
      <c r="E173" s="22"/>
      <c r="F173" s="22"/>
      <c r="G173" s="22"/>
      <c r="H173" s="22"/>
      <c r="I173" s="22"/>
      <c r="J173" s="22"/>
    </row>
    <row r="174" spans="1:24" x14ac:dyDescent="0.25">
      <c r="A174" s="35"/>
      <c r="B174" s="35"/>
      <c r="C174" s="35"/>
      <c r="D174" s="35"/>
      <c r="E174" s="22"/>
      <c r="F174" s="22"/>
      <c r="G174" s="22"/>
      <c r="H174" s="22"/>
      <c r="I174" s="22"/>
      <c r="J174" s="22"/>
    </row>
    <row r="175" spans="1:24" x14ac:dyDescent="0.25">
      <c r="A175" s="35"/>
      <c r="B175" s="35"/>
      <c r="C175" s="35"/>
      <c r="D175" s="35"/>
      <c r="E175" s="22"/>
      <c r="F175" s="22"/>
      <c r="G175" s="22"/>
      <c r="H175" s="22"/>
      <c r="I175" s="22"/>
      <c r="J175" s="22"/>
    </row>
    <row r="176" spans="1:24" x14ac:dyDescent="0.25">
      <c r="A176" s="35"/>
      <c r="B176" s="35"/>
      <c r="C176" s="35"/>
      <c r="D176" s="35"/>
      <c r="E176" s="22"/>
      <c r="F176" s="22"/>
      <c r="G176" s="22"/>
      <c r="H176" s="22"/>
      <c r="I176" s="22"/>
      <c r="J176" s="22"/>
    </row>
    <row r="177" spans="1:10" x14ac:dyDescent="0.25">
      <c r="A177" s="35"/>
      <c r="B177" s="35"/>
      <c r="C177" s="35"/>
      <c r="D177" s="35"/>
      <c r="E177" s="22"/>
      <c r="F177" s="22"/>
      <c r="G177" s="22"/>
      <c r="H177" s="22"/>
      <c r="I177" s="22"/>
      <c r="J177" s="22"/>
    </row>
    <row r="178" spans="1:10" x14ac:dyDescent="0.25">
      <c r="A178" s="35"/>
      <c r="B178" s="35"/>
      <c r="C178" s="35"/>
      <c r="D178" s="35"/>
      <c r="E178" s="22"/>
      <c r="F178" s="22"/>
      <c r="G178" s="22"/>
      <c r="H178" s="22"/>
      <c r="I178" s="22"/>
      <c r="J178" s="22"/>
    </row>
    <row r="179" spans="1:10" x14ac:dyDescent="0.25">
      <c r="A179" s="35"/>
      <c r="B179" s="35"/>
      <c r="C179" s="35"/>
      <c r="D179" s="35"/>
      <c r="E179" s="22"/>
      <c r="F179" s="22"/>
      <c r="G179" s="22"/>
      <c r="H179" s="22"/>
      <c r="I179" s="22"/>
      <c r="J179" s="22"/>
    </row>
    <row r="180" spans="1:10" x14ac:dyDescent="0.25">
      <c r="A180" s="35"/>
      <c r="B180" s="35"/>
      <c r="C180" s="35"/>
      <c r="D180" s="35"/>
      <c r="E180" s="22"/>
      <c r="F180" s="22"/>
      <c r="G180" s="22"/>
      <c r="H180" s="22"/>
      <c r="I180" s="22"/>
      <c r="J180" s="22"/>
    </row>
    <row r="181" spans="1:10" x14ac:dyDescent="0.25">
      <c r="A181" s="35"/>
      <c r="B181" s="35"/>
      <c r="C181" s="35"/>
      <c r="D181" s="35"/>
      <c r="E181" s="22"/>
      <c r="F181" s="22"/>
      <c r="G181" s="22"/>
      <c r="H181" s="22"/>
      <c r="I181" s="22"/>
      <c r="J181" s="22"/>
    </row>
    <row r="182" spans="1:10" x14ac:dyDescent="0.25">
      <c r="A182" s="35"/>
      <c r="B182" s="35"/>
      <c r="C182" s="35"/>
      <c r="D182" s="35"/>
      <c r="E182" s="22"/>
      <c r="F182" s="22"/>
      <c r="G182" s="22"/>
      <c r="H182" s="22"/>
      <c r="I182" s="22"/>
      <c r="J182" s="22"/>
    </row>
  </sheetData>
  <mergeCells count="8">
    <mergeCell ref="A150:C150"/>
    <mergeCell ref="A159:C159"/>
    <mergeCell ref="A56:C56"/>
    <mergeCell ref="A64:C64"/>
    <mergeCell ref="A73:C73"/>
    <mergeCell ref="A82:C82"/>
    <mergeCell ref="A91:C91"/>
    <mergeCell ref="A100:C10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 ME</vt:lpstr>
      <vt:lpstr>concentrations</vt:lpstr>
      <vt:lpstr>stocks 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LEBLANC</dc:creator>
  <cp:lastModifiedBy>Karine LEBLANC</cp:lastModifiedBy>
  <dcterms:created xsi:type="dcterms:W3CDTF">2016-05-30T12:36:33Z</dcterms:created>
  <dcterms:modified xsi:type="dcterms:W3CDTF">2016-05-30T14:21:19Z</dcterms:modified>
</cp:coreProperties>
</file>