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gustinlafond/Library/Containers/com.microsoft.Excel/Data/Desktop/"/>
    </mc:Choice>
  </mc:AlternateContent>
  <xr:revisionPtr revIDLastSave="0" documentId="13_ncr:1_{3762BC42-653F-9547-8846-A2B0F364021D}" xr6:coauthVersionLast="38" xr6:coauthVersionMax="38" xr10:uidLastSave="{00000000-0000-0000-0000-000000000000}"/>
  <bookViews>
    <workbookView xWindow="0" yWindow="460" windowWidth="28800" windowHeight="16480" xr2:uid="{E0794D71-9D94-064A-A49F-24D354503DEE}"/>
  </bookViews>
  <sheets>
    <sheet name="PDMPO Database" sheetId="5" r:id="rId1"/>
    <sheet name="Relative contributions to PDMPO" sheetId="4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5" l="1"/>
  <c r="AC16" i="5"/>
  <c r="AI4" i="5"/>
  <c r="Y13" i="5"/>
  <c r="Y10" i="5"/>
  <c r="Y4" i="5"/>
  <c r="AH16" i="5"/>
  <c r="AG16" i="5"/>
  <c r="AG13" i="5"/>
  <c r="AH10" i="5"/>
  <c r="AG10" i="5"/>
  <c r="AG4" i="5"/>
  <c r="AF16" i="5"/>
  <c r="AD13" i="5"/>
  <c r="AD10" i="5"/>
  <c r="AD7" i="5"/>
  <c r="AE4" i="5"/>
  <c r="AD4" i="5"/>
  <c r="AA16" i="5"/>
  <c r="Z16" i="5"/>
  <c r="Z13" i="5"/>
  <c r="AB10" i="5"/>
  <c r="AA10" i="5"/>
  <c r="Z10" i="5"/>
  <c r="AA7" i="5"/>
  <c r="AA4" i="5"/>
  <c r="Z4" i="5"/>
  <c r="Q13" i="5"/>
  <c r="S16" i="5"/>
  <c r="R13" i="5"/>
  <c r="R10" i="5"/>
  <c r="R7" i="5"/>
  <c r="T16" i="5"/>
  <c r="T7" i="5"/>
  <c r="P4" i="5"/>
  <c r="U16" i="5"/>
  <c r="U13" i="5"/>
  <c r="X10" i="5"/>
  <c r="W10" i="5"/>
  <c r="V10" i="5"/>
  <c r="U10" i="5"/>
  <c r="W7" i="5"/>
  <c r="U7" i="5"/>
  <c r="U4" i="5"/>
  <c r="L13" i="5"/>
  <c r="O16" i="5"/>
  <c r="N16" i="5"/>
  <c r="O13" i="5"/>
  <c r="N13" i="5"/>
  <c r="O10" i="5"/>
  <c r="O7" i="5"/>
  <c r="N7" i="5"/>
  <c r="O4" i="5"/>
  <c r="N4" i="5"/>
</calcChain>
</file>

<file path=xl/sharedStrings.xml><?xml version="1.0" encoding="utf-8"?>
<sst xmlns="http://schemas.openxmlformats.org/spreadsheetml/2006/main" count="107" uniqueCount="54">
  <si>
    <t>Navicula vanhoeffeni</t>
  </si>
  <si>
    <t>Nitzschia frigida</t>
  </si>
  <si>
    <t>Chaetoceros decipiens</t>
  </si>
  <si>
    <t>Chaetoceros spp.</t>
  </si>
  <si>
    <t>Pseudogomphonema arcticum</t>
  </si>
  <si>
    <t>Fluo moyenne</t>
  </si>
  <si>
    <t xml:space="preserve">Chaetoceros decipiens </t>
  </si>
  <si>
    <t>Thalassiosira spore</t>
  </si>
  <si>
    <t>Thalassiosira nordenskioeldii</t>
  </si>
  <si>
    <t>Navicula septentrionalis</t>
  </si>
  <si>
    <t>Melosira arctica resting spore</t>
  </si>
  <si>
    <t>Melosira arctica vegetative cell</t>
  </si>
  <si>
    <t>Melosira arctica spore</t>
  </si>
  <si>
    <t>Thalassiosira spp.</t>
  </si>
  <si>
    <t>Rhizosolenia spp.</t>
  </si>
  <si>
    <t>Navicula spp.</t>
  </si>
  <si>
    <t>Coscinodiscus spp.</t>
  </si>
  <si>
    <t>Entomoneis spp.</t>
  </si>
  <si>
    <t>Cellules marquées</t>
  </si>
  <si>
    <t>Chaetoceros hyalochaete</t>
  </si>
  <si>
    <t>Cruise</t>
  </si>
  <si>
    <t>Date (local)</t>
  </si>
  <si>
    <t>Lat (deg N)</t>
  </si>
  <si>
    <t>Long (deg W)</t>
  </si>
  <si>
    <t>Station</t>
  </si>
  <si>
    <t>Cast #</t>
  </si>
  <si>
    <t>Type</t>
  </si>
  <si>
    <t>Niskin</t>
  </si>
  <si>
    <t xml:space="preserve">Depth </t>
  </si>
  <si>
    <t>Date of analysis (DD/MM/YY)</t>
  </si>
  <si>
    <t>Unit</t>
  </si>
  <si>
    <t>GE_AN201601</t>
  </si>
  <si>
    <t>Water</t>
  </si>
  <si>
    <t>G204</t>
  </si>
  <si>
    <t>G207</t>
  </si>
  <si>
    <t>G309</t>
  </si>
  <si>
    <t>G507</t>
  </si>
  <si>
    <t>G512</t>
  </si>
  <si>
    <t>%</t>
  </si>
  <si>
    <t>Fragilariopsis spp./Fossula arctica</t>
  </si>
  <si>
    <t>Attheya spp.</t>
  </si>
  <si>
    <t>Thalassiosira spp. (20-50)</t>
  </si>
  <si>
    <t>Thalassiosira spp. (&gt;50)</t>
  </si>
  <si>
    <t>Thalassiosira spp. spore</t>
  </si>
  <si>
    <t xml:space="preserve">Rhizosolenia spp. </t>
  </si>
  <si>
    <t xml:space="preserve">Eucampia spp. </t>
  </si>
  <si>
    <t>Nitzschia spp. (&gt;100)</t>
  </si>
  <si>
    <t>Gyrosigma spp.</t>
  </si>
  <si>
    <t>Taxon fluo</t>
  </si>
  <si>
    <t>Fragilariopsis spp./Fossula arctica (&lt;20)</t>
  </si>
  <si>
    <t>Fragilariopsis spp./Fossula arctica  (20-50)</t>
  </si>
  <si>
    <t>Fragilariopsis spp./Fossula arctica  (&gt;50)</t>
  </si>
  <si>
    <t>Chaetoceros Phaeoceros</t>
  </si>
  <si>
    <t>Date of sampling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</si>
</sst>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€_ ;_ * \(#,##0.00\)\ _€_ ;_ * &quot;-&quot;??_)\ _€_ ;_ @_ "/>
    <numFmt numFmtId="164" formatCode="0.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2"/>
      <name val="Calibri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5" fillId="2" borderId="2" xfId="0" applyFont="1" applyFill="1" applyBorder="1" applyAlignment="1">
      <alignment horizontal="center" textRotation="180"/>
    </xf>
    <xf numFmtId="0" fontId="5" fillId="2" borderId="3" xfId="0" applyFont="1" applyFill="1" applyBorder="1" applyAlignment="1">
      <alignment horizontal="center" textRotation="180"/>
    </xf>
    <xf numFmtId="164" fontId="6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2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vertical="center"/>
    </xf>
    <xf numFmtId="14" fontId="6" fillId="3" borderId="4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3" fontId="0" fillId="3" borderId="4" xfId="0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14" fontId="8" fillId="4" borderId="4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 textRotation="180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textRotation="180"/>
    </xf>
    <xf numFmtId="1" fontId="0" fillId="0" borderId="0" xfId="0" applyNumberForma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0" fillId="0" borderId="1" xfId="0" applyFill="1" applyBorder="1"/>
    <xf numFmtId="0" fontId="3" fillId="0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textRotation="18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14" fontId="8" fillId="4" borderId="6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9" fillId="4" borderId="8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9" fillId="4" borderId="6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3" fontId="0" fillId="3" borderId="8" xfId="0" applyNumberFormat="1" applyFont="1" applyFill="1" applyBorder="1" applyAlignment="1">
      <alignment horizontal="center" vertical="center"/>
    </xf>
    <xf numFmtId="3" fontId="0" fillId="3" borderId="4" xfId="0" applyNumberFormat="1" applyFont="1" applyFill="1" applyBorder="1" applyAlignment="1">
      <alignment horizontal="center" vertical="center"/>
    </xf>
    <xf numFmtId="3" fontId="0" fillId="3" borderId="6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/>
    </xf>
    <xf numFmtId="3" fontId="0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E67F-38BA-2C44-9ADA-AAB6DFA8DCBE}">
  <dimension ref="A1:AJ17"/>
  <sheetViews>
    <sheetView tabSelected="1" zoomScale="106" workbookViewId="0">
      <selection activeCell="K12" sqref="K12"/>
    </sheetView>
  </sheetViews>
  <sheetFormatPr baseColWidth="10" defaultRowHeight="16" x14ac:dyDescent="0.2"/>
  <cols>
    <col min="2" max="2" width="16.83203125" customWidth="1"/>
    <col min="10" max="10" width="14.83203125" customWidth="1"/>
    <col min="11" max="11" width="21.33203125" customWidth="1"/>
    <col min="12" max="12" width="14.83203125" customWidth="1"/>
    <col min="13" max="13" width="19.33203125" bestFit="1" customWidth="1"/>
    <col min="14" max="14" width="18.83203125" bestFit="1" customWidth="1"/>
    <col min="15" max="15" width="20.83203125" bestFit="1" customWidth="1"/>
    <col min="16" max="24" width="14.83203125" customWidth="1"/>
    <col min="26" max="26" width="14.83203125" customWidth="1"/>
  </cols>
  <sheetData>
    <row r="1" spans="1:36" s="24" customFormat="1" ht="188" customHeight="1" thickBot="1" x14ac:dyDescent="0.25">
      <c r="A1" s="33" t="s">
        <v>20</v>
      </c>
      <c r="B1" s="33" t="s">
        <v>53</v>
      </c>
      <c r="C1" s="33" t="s">
        <v>22</v>
      </c>
      <c r="D1" s="33" t="s">
        <v>23</v>
      </c>
      <c r="E1" s="33" t="s">
        <v>24</v>
      </c>
      <c r="F1" s="33" t="s">
        <v>25</v>
      </c>
      <c r="G1" s="33" t="s">
        <v>26</v>
      </c>
      <c r="H1" s="33" t="s">
        <v>27</v>
      </c>
      <c r="I1" s="33" t="s">
        <v>28</v>
      </c>
      <c r="J1" s="33" t="s">
        <v>29</v>
      </c>
      <c r="L1" s="22" t="s">
        <v>40</v>
      </c>
      <c r="M1" s="22" t="s">
        <v>52</v>
      </c>
      <c r="N1" s="22" t="s">
        <v>2</v>
      </c>
      <c r="O1" s="22" t="s">
        <v>19</v>
      </c>
      <c r="P1" s="22" t="s">
        <v>16</v>
      </c>
      <c r="Q1" s="22" t="s">
        <v>45</v>
      </c>
      <c r="R1" s="22" t="s">
        <v>11</v>
      </c>
      <c r="S1" s="22" t="s">
        <v>10</v>
      </c>
      <c r="T1" s="22" t="s">
        <v>44</v>
      </c>
      <c r="U1" s="22" t="s">
        <v>41</v>
      </c>
      <c r="V1" s="22" t="s">
        <v>42</v>
      </c>
      <c r="W1" s="22" t="s">
        <v>8</v>
      </c>
      <c r="X1" s="22" t="s">
        <v>43</v>
      </c>
      <c r="Y1" s="22" t="s">
        <v>17</v>
      </c>
      <c r="Z1" s="22" t="s">
        <v>49</v>
      </c>
      <c r="AA1" s="22" t="s">
        <v>50</v>
      </c>
      <c r="AB1" s="22" t="s">
        <v>51</v>
      </c>
      <c r="AC1" s="22" t="s">
        <v>47</v>
      </c>
      <c r="AD1" s="22" t="s">
        <v>15</v>
      </c>
      <c r="AE1" s="22" t="s">
        <v>0</v>
      </c>
      <c r="AF1" s="22" t="s">
        <v>9</v>
      </c>
      <c r="AG1" s="22" t="s">
        <v>1</v>
      </c>
      <c r="AH1" s="22" t="s">
        <v>46</v>
      </c>
      <c r="AI1" s="22" t="s">
        <v>4</v>
      </c>
    </row>
    <row r="2" spans="1:36" x14ac:dyDescent="0.2">
      <c r="A2" s="73" t="s">
        <v>31</v>
      </c>
      <c r="B2" s="75">
        <v>42536</v>
      </c>
      <c r="C2" s="74">
        <v>68.708100000000002</v>
      </c>
      <c r="D2" s="74">
        <v>59.256</v>
      </c>
      <c r="E2" s="78" t="s">
        <v>33</v>
      </c>
      <c r="F2" s="78">
        <v>34</v>
      </c>
      <c r="G2" s="78" t="s">
        <v>32</v>
      </c>
      <c r="H2" s="77">
        <v>21</v>
      </c>
      <c r="I2" s="76">
        <v>1.143</v>
      </c>
      <c r="J2" s="75">
        <v>43297</v>
      </c>
      <c r="K2" s="27" t="s">
        <v>5</v>
      </c>
      <c r="L2" s="21">
        <v>0</v>
      </c>
      <c r="M2" s="28">
        <v>211.35152777777776</v>
      </c>
      <c r="N2" s="28">
        <v>0.57809153311867201</v>
      </c>
      <c r="O2" s="28">
        <v>15.997623697916666</v>
      </c>
      <c r="P2" s="28">
        <v>15343.002500000001</v>
      </c>
      <c r="Q2" s="21">
        <v>0</v>
      </c>
      <c r="R2" s="21">
        <v>0</v>
      </c>
      <c r="S2" s="21">
        <v>0</v>
      </c>
      <c r="T2" s="21">
        <v>0</v>
      </c>
      <c r="U2" s="28">
        <v>326.09338541666665</v>
      </c>
      <c r="V2" s="21">
        <v>0</v>
      </c>
      <c r="W2" s="21">
        <v>0</v>
      </c>
      <c r="X2" s="21">
        <v>0</v>
      </c>
      <c r="Y2" s="28">
        <v>76.392265624999993</v>
      </c>
      <c r="Z2" s="28">
        <v>13.215258333333333</v>
      </c>
      <c r="AA2" s="28">
        <v>26.723457536838147</v>
      </c>
      <c r="AB2" s="21">
        <v>0</v>
      </c>
      <c r="AC2" s="21">
        <v>0</v>
      </c>
      <c r="AD2" s="28">
        <v>76.463750000000019</v>
      </c>
      <c r="AE2" s="28">
        <v>55.582640861742426</v>
      </c>
      <c r="AF2" s="21">
        <v>0</v>
      </c>
      <c r="AG2" s="28">
        <v>207.04537202380953</v>
      </c>
      <c r="AH2" s="21">
        <v>0</v>
      </c>
      <c r="AI2" s="28">
        <v>151.30000000000001</v>
      </c>
      <c r="AJ2" s="29"/>
    </row>
    <row r="3" spans="1:36" x14ac:dyDescent="0.2">
      <c r="A3" s="53"/>
      <c r="B3" s="50"/>
      <c r="C3" s="47"/>
      <c r="D3" s="47"/>
      <c r="E3" s="71"/>
      <c r="F3" s="71"/>
      <c r="G3" s="71"/>
      <c r="H3" s="68"/>
      <c r="I3" s="65"/>
      <c r="J3" s="50"/>
      <c r="K3" s="27" t="s">
        <v>18</v>
      </c>
      <c r="L3" s="21">
        <v>0</v>
      </c>
      <c r="M3" s="21">
        <v>10</v>
      </c>
      <c r="N3" s="21">
        <v>2</v>
      </c>
      <c r="O3" s="21">
        <v>64</v>
      </c>
      <c r="P3" s="21">
        <v>1</v>
      </c>
      <c r="Q3" s="21">
        <v>0</v>
      </c>
      <c r="R3" s="21">
        <v>0</v>
      </c>
      <c r="S3" s="21">
        <v>0</v>
      </c>
      <c r="T3" s="21">
        <v>0</v>
      </c>
      <c r="U3" s="21">
        <v>83</v>
      </c>
      <c r="V3" s="21">
        <v>0</v>
      </c>
      <c r="W3" s="21">
        <v>0</v>
      </c>
      <c r="X3" s="21">
        <v>0</v>
      </c>
      <c r="Y3" s="21">
        <v>13</v>
      </c>
      <c r="Z3" s="21">
        <v>59</v>
      </c>
      <c r="AA3" s="21">
        <v>611</v>
      </c>
      <c r="AB3" s="21">
        <v>0</v>
      </c>
      <c r="AC3" s="21">
        <v>0</v>
      </c>
      <c r="AD3" s="21">
        <v>3</v>
      </c>
      <c r="AE3" s="21">
        <v>72</v>
      </c>
      <c r="AF3" s="21">
        <v>0</v>
      </c>
      <c r="AG3" s="21">
        <v>63</v>
      </c>
      <c r="AH3" s="21">
        <v>0</v>
      </c>
      <c r="AI3" s="21">
        <v>1</v>
      </c>
      <c r="AJ3" s="29"/>
    </row>
    <row r="4" spans="1:36" s="25" customFormat="1" ht="17" thickBot="1" x14ac:dyDescent="0.25">
      <c r="A4" s="54"/>
      <c r="B4" s="51"/>
      <c r="C4" s="48"/>
      <c r="D4" s="48"/>
      <c r="E4" s="72"/>
      <c r="F4" s="72"/>
      <c r="G4" s="72"/>
      <c r="H4" s="69"/>
      <c r="I4" s="66"/>
      <c r="J4" s="51"/>
      <c r="K4" s="30" t="s">
        <v>48</v>
      </c>
      <c r="L4" s="26">
        <v>0</v>
      </c>
      <c r="M4" s="26">
        <f>M2*M3</f>
        <v>2113.5152777777776</v>
      </c>
      <c r="N4" s="26">
        <f t="shared" ref="N4:O4" si="0">N2*N3</f>
        <v>1.156183066237344</v>
      </c>
      <c r="O4" s="26">
        <f t="shared" si="0"/>
        <v>1023.8479166666666</v>
      </c>
      <c r="P4" s="26">
        <f t="shared" ref="P4" si="1">P2*P3</f>
        <v>15343.002500000001</v>
      </c>
      <c r="Q4" s="26">
        <v>0</v>
      </c>
      <c r="R4" s="26">
        <v>0</v>
      </c>
      <c r="S4" s="26">
        <v>0</v>
      </c>
      <c r="T4" s="26">
        <v>0</v>
      </c>
      <c r="U4" s="26">
        <f>U2*U3</f>
        <v>27065.750989583332</v>
      </c>
      <c r="V4" s="26">
        <v>0</v>
      </c>
      <c r="W4" s="26">
        <v>0</v>
      </c>
      <c r="X4" s="26">
        <v>0</v>
      </c>
      <c r="Y4" s="26">
        <f>Y2*Y3</f>
        <v>993.09945312499985</v>
      </c>
      <c r="Z4" s="26">
        <f>Z2*Z3</f>
        <v>779.70024166666667</v>
      </c>
      <c r="AA4" s="26">
        <f t="shared" ref="AA4" si="2">AA2*AA3</f>
        <v>16328.032555008107</v>
      </c>
      <c r="AB4" s="26">
        <v>0</v>
      </c>
      <c r="AC4" s="26">
        <v>0</v>
      </c>
      <c r="AD4" s="26">
        <f t="shared" ref="AD4:AE4" si="3">AD2*AD3</f>
        <v>229.39125000000007</v>
      </c>
      <c r="AE4" s="26">
        <f t="shared" si="3"/>
        <v>4001.9501420454549</v>
      </c>
      <c r="AF4" s="26">
        <v>0</v>
      </c>
      <c r="AG4" s="26">
        <f t="shared" ref="AG4" si="4">AG2*AG3</f>
        <v>13043.858437500001</v>
      </c>
      <c r="AH4" s="26">
        <v>0</v>
      </c>
      <c r="AI4" s="26">
        <f t="shared" ref="AI4" si="5">AI2*AI3</f>
        <v>151.30000000000001</v>
      </c>
      <c r="AJ4" s="31"/>
    </row>
    <row r="5" spans="1:36" x14ac:dyDescent="0.2">
      <c r="A5" s="52" t="s">
        <v>31</v>
      </c>
      <c r="B5" s="49">
        <v>42537</v>
      </c>
      <c r="C5" s="46">
        <v>68.794983333333334</v>
      </c>
      <c r="D5" s="46">
        <v>58.528433333333332</v>
      </c>
      <c r="E5" s="70" t="s">
        <v>34</v>
      </c>
      <c r="F5" s="70">
        <v>40</v>
      </c>
      <c r="G5" s="70" t="s">
        <v>32</v>
      </c>
      <c r="H5" s="67">
        <v>21</v>
      </c>
      <c r="I5" s="64">
        <v>1.3959999999999999</v>
      </c>
      <c r="J5" s="49">
        <v>43298</v>
      </c>
      <c r="K5" s="27" t="s">
        <v>5</v>
      </c>
      <c r="L5" s="21">
        <v>0</v>
      </c>
      <c r="M5" s="21">
        <v>0</v>
      </c>
      <c r="N5" s="21">
        <v>819.52182500000004</v>
      </c>
      <c r="O5" s="21">
        <v>22.396160416666667</v>
      </c>
      <c r="P5" s="21">
        <v>0</v>
      </c>
      <c r="Q5" s="21">
        <v>0</v>
      </c>
      <c r="R5" s="21">
        <v>2297.5770833333331</v>
      </c>
      <c r="S5" s="21">
        <v>0</v>
      </c>
      <c r="T5" s="21">
        <v>3150.1335648148147</v>
      </c>
      <c r="U5" s="21">
        <v>737.80437499999994</v>
      </c>
      <c r="V5" s="21">
        <v>0</v>
      </c>
      <c r="W5" s="21">
        <v>243.131125</v>
      </c>
      <c r="X5" s="21">
        <v>0</v>
      </c>
      <c r="Y5" s="21">
        <v>0</v>
      </c>
      <c r="Z5" s="21">
        <v>0</v>
      </c>
      <c r="AA5" s="21">
        <v>77.175755208333342</v>
      </c>
      <c r="AB5" s="21">
        <v>0</v>
      </c>
      <c r="AC5" s="21">
        <v>0</v>
      </c>
      <c r="AD5" s="21">
        <v>83.359250000000003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9"/>
    </row>
    <row r="6" spans="1:36" x14ac:dyDescent="0.2">
      <c r="A6" s="53"/>
      <c r="B6" s="50"/>
      <c r="C6" s="47"/>
      <c r="D6" s="47"/>
      <c r="E6" s="71"/>
      <c r="F6" s="71"/>
      <c r="G6" s="71"/>
      <c r="H6" s="68"/>
      <c r="I6" s="65"/>
      <c r="J6" s="50"/>
      <c r="K6" s="27" t="s">
        <v>18</v>
      </c>
      <c r="L6" s="21">
        <v>0</v>
      </c>
      <c r="M6" s="21">
        <v>0</v>
      </c>
      <c r="N6" s="21">
        <v>33</v>
      </c>
      <c r="O6" s="21">
        <v>38</v>
      </c>
      <c r="P6" s="21">
        <v>0</v>
      </c>
      <c r="Q6" s="21">
        <v>0</v>
      </c>
      <c r="R6" s="21">
        <v>3</v>
      </c>
      <c r="S6" s="21">
        <v>0</v>
      </c>
      <c r="T6" s="21">
        <v>10</v>
      </c>
      <c r="U6" s="21">
        <v>16</v>
      </c>
      <c r="V6" s="21">
        <v>0</v>
      </c>
      <c r="W6" s="21">
        <v>5</v>
      </c>
      <c r="X6" s="21">
        <v>0</v>
      </c>
      <c r="Y6" s="21">
        <v>0</v>
      </c>
      <c r="Z6" s="21">
        <v>0</v>
      </c>
      <c r="AA6" s="21">
        <v>51</v>
      </c>
      <c r="AB6" s="21">
        <v>0</v>
      </c>
      <c r="AC6" s="21">
        <v>0</v>
      </c>
      <c r="AD6" s="21">
        <v>8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9"/>
    </row>
    <row r="7" spans="1:36" s="25" customFormat="1" ht="17" thickBot="1" x14ac:dyDescent="0.25">
      <c r="A7" s="54"/>
      <c r="B7" s="51"/>
      <c r="C7" s="48"/>
      <c r="D7" s="48"/>
      <c r="E7" s="72"/>
      <c r="F7" s="72"/>
      <c r="G7" s="72"/>
      <c r="H7" s="69"/>
      <c r="I7" s="66"/>
      <c r="J7" s="51"/>
      <c r="K7" s="30" t="s">
        <v>48</v>
      </c>
      <c r="L7" s="26">
        <v>0</v>
      </c>
      <c r="M7" s="26">
        <v>0</v>
      </c>
      <c r="N7" s="26">
        <f>N6*N5</f>
        <v>27044.220225000001</v>
      </c>
      <c r="O7" s="26">
        <f t="shared" ref="O7" si="6">O6*O5</f>
        <v>851.05409583333335</v>
      </c>
      <c r="P7" s="26">
        <v>0</v>
      </c>
      <c r="Q7" s="26">
        <v>0</v>
      </c>
      <c r="R7" s="26">
        <f>R6*R5</f>
        <v>6892.7312499999989</v>
      </c>
      <c r="S7" s="26">
        <v>0</v>
      </c>
      <c r="T7" s="26">
        <f t="shared" ref="T7" si="7">T6*T5</f>
        <v>31501.335648148146</v>
      </c>
      <c r="U7" s="26">
        <f>U6*U5</f>
        <v>11804.869999999999</v>
      </c>
      <c r="V7" s="26">
        <v>0</v>
      </c>
      <c r="W7" s="26">
        <f>W6*W5</f>
        <v>1215.6556249999999</v>
      </c>
      <c r="X7" s="26">
        <v>0</v>
      </c>
      <c r="Y7" s="26">
        <v>0</v>
      </c>
      <c r="Z7" s="26">
        <v>0</v>
      </c>
      <c r="AA7" s="26">
        <f t="shared" ref="AA7" si="8">AA6*AA5</f>
        <v>3935.9635156250006</v>
      </c>
      <c r="AB7" s="26">
        <v>0</v>
      </c>
      <c r="AC7" s="26">
        <v>0</v>
      </c>
      <c r="AD7" s="26">
        <f t="shared" ref="AD7" si="9">AD6*AD5</f>
        <v>666.87400000000002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31"/>
    </row>
    <row r="8" spans="1:36" x14ac:dyDescent="0.2">
      <c r="A8" s="52" t="s">
        <v>31</v>
      </c>
      <c r="B8" s="49">
        <v>42539</v>
      </c>
      <c r="C8" s="46">
        <v>69.000033333333334</v>
      </c>
      <c r="D8" s="46">
        <v>58.736866666666664</v>
      </c>
      <c r="E8" s="70" t="s">
        <v>35</v>
      </c>
      <c r="F8" s="70">
        <v>58</v>
      </c>
      <c r="G8" s="70" t="s">
        <v>32</v>
      </c>
      <c r="H8" s="67">
        <v>15</v>
      </c>
      <c r="I8" s="64">
        <v>15</v>
      </c>
      <c r="J8" s="49">
        <v>43299</v>
      </c>
      <c r="K8" s="27" t="s">
        <v>5</v>
      </c>
      <c r="L8" s="21">
        <v>0</v>
      </c>
      <c r="M8" s="21">
        <v>0</v>
      </c>
      <c r="N8" s="21">
        <v>0</v>
      </c>
      <c r="O8" s="21">
        <v>51.745989583333341</v>
      </c>
      <c r="P8" s="21">
        <v>0</v>
      </c>
      <c r="Q8" s="21">
        <v>0</v>
      </c>
      <c r="R8" s="21">
        <v>2297.5770833333331</v>
      </c>
      <c r="S8" s="21">
        <v>0</v>
      </c>
      <c r="T8" s="21">
        <v>0</v>
      </c>
      <c r="U8" s="21">
        <v>2519.3358050115203</v>
      </c>
      <c r="V8" s="21">
        <v>18469.615416666667</v>
      </c>
      <c r="W8" s="32">
        <v>243.131125</v>
      </c>
      <c r="X8" s="21">
        <v>2321.5681250000002</v>
      </c>
      <c r="Y8" s="21">
        <v>299.21412500000002</v>
      </c>
      <c r="Z8" s="21">
        <v>74.918633333333347</v>
      </c>
      <c r="AA8" s="21">
        <v>93.121575405844169</v>
      </c>
      <c r="AB8" s="21">
        <v>23.65</v>
      </c>
      <c r="AC8" s="21">
        <v>0</v>
      </c>
      <c r="AD8" s="21">
        <v>249.50796874999997</v>
      </c>
      <c r="AE8" s="21">
        <v>0</v>
      </c>
      <c r="AF8" s="21">
        <v>0</v>
      </c>
      <c r="AG8" s="21">
        <v>216.5068333333333</v>
      </c>
      <c r="AH8" s="21">
        <v>569.88250000000005</v>
      </c>
      <c r="AI8" s="21">
        <v>0</v>
      </c>
      <c r="AJ8" s="29"/>
    </row>
    <row r="9" spans="1:36" x14ac:dyDescent="0.2">
      <c r="A9" s="53"/>
      <c r="B9" s="50"/>
      <c r="C9" s="47"/>
      <c r="D9" s="47"/>
      <c r="E9" s="71"/>
      <c r="F9" s="71"/>
      <c r="G9" s="71"/>
      <c r="H9" s="68"/>
      <c r="I9" s="65"/>
      <c r="J9" s="50"/>
      <c r="K9" s="27" t="s">
        <v>18</v>
      </c>
      <c r="L9" s="21">
        <v>0</v>
      </c>
      <c r="M9" s="21">
        <v>0</v>
      </c>
      <c r="N9" s="21">
        <v>0</v>
      </c>
      <c r="O9" s="21">
        <v>48</v>
      </c>
      <c r="P9" s="21">
        <v>0</v>
      </c>
      <c r="Q9" s="21">
        <v>0</v>
      </c>
      <c r="R9" s="21">
        <v>2</v>
      </c>
      <c r="S9" s="21">
        <v>0</v>
      </c>
      <c r="T9" s="21">
        <v>0</v>
      </c>
      <c r="U9" s="21">
        <v>176</v>
      </c>
      <c r="V9" s="21">
        <v>15</v>
      </c>
      <c r="W9" s="21">
        <v>10</v>
      </c>
      <c r="X9" s="21">
        <v>33</v>
      </c>
      <c r="Y9" s="21">
        <v>18</v>
      </c>
      <c r="Z9" s="21">
        <v>9</v>
      </c>
      <c r="AA9" s="21">
        <v>327</v>
      </c>
      <c r="AB9" s="21">
        <v>1</v>
      </c>
      <c r="AC9" s="21">
        <v>0</v>
      </c>
      <c r="AD9" s="21">
        <v>17</v>
      </c>
      <c r="AE9" s="21">
        <v>0</v>
      </c>
      <c r="AF9" s="21">
        <v>0</v>
      </c>
      <c r="AG9" s="21">
        <v>25</v>
      </c>
      <c r="AH9" s="21">
        <v>1</v>
      </c>
      <c r="AI9" s="21">
        <v>0</v>
      </c>
      <c r="AJ9" s="29"/>
    </row>
    <row r="10" spans="1:36" s="25" customFormat="1" ht="17" thickBot="1" x14ac:dyDescent="0.25">
      <c r="A10" s="54"/>
      <c r="B10" s="51"/>
      <c r="C10" s="48"/>
      <c r="D10" s="48"/>
      <c r="E10" s="72"/>
      <c r="F10" s="72"/>
      <c r="G10" s="72"/>
      <c r="H10" s="69"/>
      <c r="I10" s="66"/>
      <c r="J10" s="51"/>
      <c r="K10" s="30" t="s">
        <v>48</v>
      </c>
      <c r="L10" s="26">
        <v>0</v>
      </c>
      <c r="M10" s="26">
        <v>0</v>
      </c>
      <c r="N10" s="26">
        <v>0</v>
      </c>
      <c r="O10" s="26">
        <f t="shared" ref="O10" si="10">O9*O8</f>
        <v>2483.8075000000003</v>
      </c>
      <c r="P10" s="26">
        <v>0</v>
      </c>
      <c r="Q10" s="26">
        <v>0</v>
      </c>
      <c r="R10" s="26">
        <f t="shared" ref="R10" si="11">R9*R8</f>
        <v>4595.1541666666662</v>
      </c>
      <c r="S10" s="26">
        <v>0</v>
      </c>
      <c r="T10" s="26">
        <v>0</v>
      </c>
      <c r="U10" s="26">
        <f>U9*U8</f>
        <v>443403.10168202757</v>
      </c>
      <c r="V10" s="26">
        <f t="shared" ref="V10:X10" si="12">V9*V8</f>
        <v>277044.23125000001</v>
      </c>
      <c r="W10" s="26">
        <f t="shared" si="12"/>
        <v>2431.3112499999997</v>
      </c>
      <c r="X10" s="26">
        <f t="shared" si="12"/>
        <v>76611.748125000013</v>
      </c>
      <c r="Y10" s="26">
        <f t="shared" ref="Y10" si="13">Y9*Y8</f>
        <v>5385.8542500000003</v>
      </c>
      <c r="Z10" s="26">
        <f t="shared" ref="Z10:AD10" si="14">Z9*Z8</f>
        <v>674.2677000000001</v>
      </c>
      <c r="AA10" s="26">
        <f t="shared" si="14"/>
        <v>30450.755157711043</v>
      </c>
      <c r="AB10" s="26">
        <f t="shared" si="14"/>
        <v>23.65</v>
      </c>
      <c r="AC10" s="26">
        <v>0</v>
      </c>
      <c r="AD10" s="26">
        <f t="shared" si="14"/>
        <v>4241.6354687499997</v>
      </c>
      <c r="AE10" s="26">
        <v>0</v>
      </c>
      <c r="AF10" s="26">
        <v>0</v>
      </c>
      <c r="AG10" s="26">
        <f>AG9*AG8</f>
        <v>5412.6708333333327</v>
      </c>
      <c r="AH10" s="26">
        <f>AH9*AH8</f>
        <v>569.88250000000005</v>
      </c>
      <c r="AI10" s="26">
        <v>0</v>
      </c>
      <c r="AJ10" s="31"/>
    </row>
    <row r="11" spans="1:36" x14ac:dyDescent="0.2">
      <c r="A11" s="52" t="s">
        <v>31</v>
      </c>
      <c r="B11" s="49">
        <v>42551</v>
      </c>
      <c r="C11" s="46">
        <v>70.008483333333331</v>
      </c>
      <c r="D11" s="46">
        <v>59.123283333333298</v>
      </c>
      <c r="E11" s="70" t="s">
        <v>36</v>
      </c>
      <c r="F11" s="70">
        <v>124</v>
      </c>
      <c r="G11" s="70" t="s">
        <v>32</v>
      </c>
      <c r="H11" s="67">
        <v>13</v>
      </c>
      <c r="I11" s="64">
        <v>12</v>
      </c>
      <c r="J11" s="49">
        <v>43300</v>
      </c>
      <c r="K11" s="27" t="s">
        <v>5</v>
      </c>
      <c r="L11" s="23">
        <v>68.040000000000006</v>
      </c>
      <c r="M11" s="21">
        <v>0</v>
      </c>
      <c r="N11" s="23">
        <v>707.45499999999993</v>
      </c>
      <c r="O11" s="23">
        <v>57.821333333333328</v>
      </c>
      <c r="P11" s="21">
        <v>0</v>
      </c>
      <c r="Q11" s="23">
        <v>78.846111111111114</v>
      </c>
      <c r="R11" s="23">
        <v>566.74135416666661</v>
      </c>
      <c r="S11" s="21">
        <v>0</v>
      </c>
      <c r="T11" s="21">
        <v>0</v>
      </c>
      <c r="U11" s="23">
        <v>1023.2458977272727</v>
      </c>
      <c r="V11" s="21">
        <v>0</v>
      </c>
      <c r="W11" s="21">
        <v>0</v>
      </c>
      <c r="X11" s="21">
        <v>0</v>
      </c>
      <c r="Y11" s="23">
        <v>257.8125</v>
      </c>
      <c r="Z11" s="23">
        <v>64.591549479166659</v>
      </c>
      <c r="AA11" s="21">
        <v>0</v>
      </c>
      <c r="AB11" s="21">
        <v>0</v>
      </c>
      <c r="AC11" s="21">
        <v>0</v>
      </c>
      <c r="AD11" s="23">
        <v>125.11500000000001</v>
      </c>
      <c r="AE11" s="21">
        <v>0</v>
      </c>
      <c r="AF11" s="21">
        <v>0</v>
      </c>
      <c r="AG11" s="23">
        <v>216.5068333333333</v>
      </c>
      <c r="AH11" s="21">
        <v>0</v>
      </c>
      <c r="AI11" s="21">
        <v>0</v>
      </c>
      <c r="AJ11" s="29"/>
    </row>
    <row r="12" spans="1:36" x14ac:dyDescent="0.2">
      <c r="A12" s="53"/>
      <c r="B12" s="50"/>
      <c r="C12" s="47"/>
      <c r="D12" s="47"/>
      <c r="E12" s="71"/>
      <c r="F12" s="71"/>
      <c r="G12" s="71"/>
      <c r="H12" s="68"/>
      <c r="I12" s="65"/>
      <c r="J12" s="50"/>
      <c r="K12" s="27" t="s">
        <v>18</v>
      </c>
      <c r="L12" s="21">
        <v>2</v>
      </c>
      <c r="M12" s="21">
        <v>0</v>
      </c>
      <c r="N12" s="21">
        <v>4</v>
      </c>
      <c r="O12" s="21">
        <v>43</v>
      </c>
      <c r="P12" s="21">
        <v>0</v>
      </c>
      <c r="Q12" s="21">
        <v>6</v>
      </c>
      <c r="R12" s="21">
        <v>27</v>
      </c>
      <c r="S12" s="21">
        <v>0</v>
      </c>
      <c r="T12" s="21">
        <v>0</v>
      </c>
      <c r="U12" s="21">
        <v>406</v>
      </c>
      <c r="V12" s="21">
        <v>0</v>
      </c>
      <c r="W12" s="21">
        <v>0</v>
      </c>
      <c r="X12" s="21">
        <v>0</v>
      </c>
      <c r="Y12" s="21">
        <v>6</v>
      </c>
      <c r="Z12" s="21">
        <v>76</v>
      </c>
      <c r="AA12" s="21">
        <v>0</v>
      </c>
      <c r="AB12" s="21">
        <v>0</v>
      </c>
      <c r="AC12" s="21">
        <v>0</v>
      </c>
      <c r="AD12" s="21">
        <v>11</v>
      </c>
      <c r="AE12" s="21">
        <v>0</v>
      </c>
      <c r="AF12" s="21">
        <v>0</v>
      </c>
      <c r="AG12" s="21">
        <v>6</v>
      </c>
      <c r="AH12" s="21">
        <v>0</v>
      </c>
      <c r="AI12" s="21">
        <v>0</v>
      </c>
      <c r="AJ12" s="29"/>
    </row>
    <row r="13" spans="1:36" s="25" customFormat="1" ht="17" thickBot="1" x14ac:dyDescent="0.25">
      <c r="A13" s="54"/>
      <c r="B13" s="51"/>
      <c r="C13" s="48"/>
      <c r="D13" s="48"/>
      <c r="E13" s="72"/>
      <c r="F13" s="72"/>
      <c r="G13" s="72"/>
      <c r="H13" s="69"/>
      <c r="I13" s="66"/>
      <c r="J13" s="51"/>
      <c r="K13" s="30" t="s">
        <v>48</v>
      </c>
      <c r="L13" s="26">
        <f>L12*L11</f>
        <v>136.08000000000001</v>
      </c>
      <c r="M13" s="26">
        <v>0</v>
      </c>
      <c r="N13" s="26">
        <f t="shared" ref="N13:U13" si="15">N12*N11</f>
        <v>2829.8199999999997</v>
      </c>
      <c r="O13" s="26">
        <f t="shared" si="15"/>
        <v>2486.317333333333</v>
      </c>
      <c r="P13" s="26">
        <v>0</v>
      </c>
      <c r="Q13" s="26">
        <f>Q12*Q11</f>
        <v>473.07666666666671</v>
      </c>
      <c r="R13" s="26">
        <f t="shared" ref="R13" si="16">R12*R11</f>
        <v>15302.016562499999</v>
      </c>
      <c r="S13" s="26">
        <v>0</v>
      </c>
      <c r="T13" s="26">
        <v>0</v>
      </c>
      <c r="U13" s="26">
        <f t="shared" si="15"/>
        <v>415437.8344772727</v>
      </c>
      <c r="V13" s="26">
        <v>0</v>
      </c>
      <c r="W13" s="26">
        <v>0</v>
      </c>
      <c r="X13" s="26">
        <v>0</v>
      </c>
      <c r="Y13" s="26">
        <f t="shared" ref="Y13" si="17">Y12*Y11</f>
        <v>1546.875</v>
      </c>
      <c r="Z13" s="26">
        <f t="shared" ref="Z13" si="18">Z12*Z11</f>
        <v>4908.9577604166661</v>
      </c>
      <c r="AA13" s="26">
        <v>0</v>
      </c>
      <c r="AB13" s="26">
        <v>0</v>
      </c>
      <c r="AC13" s="26">
        <v>0</v>
      </c>
      <c r="AD13" s="26">
        <f t="shared" ref="AD13" si="19">AD12*AD11</f>
        <v>1376.2650000000001</v>
      </c>
      <c r="AE13" s="26">
        <v>0</v>
      </c>
      <c r="AF13" s="26">
        <v>0</v>
      </c>
      <c r="AG13" s="26">
        <f>AG12*AG11</f>
        <v>1299.0409999999997</v>
      </c>
      <c r="AH13" s="26">
        <v>0</v>
      </c>
      <c r="AI13" s="26">
        <v>0</v>
      </c>
      <c r="AJ13" s="31"/>
    </row>
    <row r="14" spans="1:36" x14ac:dyDescent="0.2">
      <c r="A14" s="43" t="s">
        <v>31</v>
      </c>
      <c r="B14" s="40">
        <v>42552</v>
      </c>
      <c r="C14" s="37">
        <v>70.002283333333338</v>
      </c>
      <c r="D14" s="34">
        <v>60.365400000000001</v>
      </c>
      <c r="E14" s="61" t="s">
        <v>37</v>
      </c>
      <c r="F14" s="61">
        <v>134</v>
      </c>
      <c r="G14" s="61" t="s">
        <v>32</v>
      </c>
      <c r="H14" s="58">
        <v>12</v>
      </c>
      <c r="I14" s="55">
        <v>15.018000000000001</v>
      </c>
      <c r="J14" s="49">
        <v>43301</v>
      </c>
      <c r="K14" s="27" t="s">
        <v>5</v>
      </c>
      <c r="L14" s="21">
        <v>0</v>
      </c>
      <c r="M14" s="21">
        <v>0</v>
      </c>
      <c r="N14" s="23">
        <v>1029.0319977678571</v>
      </c>
      <c r="O14" s="23">
        <v>148.03</v>
      </c>
      <c r="P14" s="21">
        <v>0</v>
      </c>
      <c r="Q14" s="21">
        <v>0</v>
      </c>
      <c r="R14" s="21">
        <v>0</v>
      </c>
      <c r="S14" s="23">
        <v>1727.8450575396823</v>
      </c>
      <c r="T14" s="23">
        <v>674.02874999999995</v>
      </c>
      <c r="U14" s="23">
        <v>1686.7639374999999</v>
      </c>
      <c r="V14" s="21">
        <v>0</v>
      </c>
      <c r="W14" s="21">
        <v>0</v>
      </c>
      <c r="X14" s="21">
        <v>0</v>
      </c>
      <c r="Y14" s="21">
        <v>0</v>
      </c>
      <c r="Z14" s="23">
        <v>13.509812500000002</v>
      </c>
      <c r="AA14" s="23">
        <v>46.969566964285718</v>
      </c>
      <c r="AB14" s="21">
        <v>0</v>
      </c>
      <c r="AC14" s="23">
        <v>233.39375000000001</v>
      </c>
      <c r="AD14" s="21">
        <v>0</v>
      </c>
      <c r="AE14" s="21">
        <v>0</v>
      </c>
      <c r="AF14" s="23">
        <v>6.5512286198899847</v>
      </c>
      <c r="AG14" s="23">
        <v>166.03749999999999</v>
      </c>
      <c r="AH14" s="23">
        <v>191.74249999999998</v>
      </c>
      <c r="AI14" s="21">
        <v>0</v>
      </c>
      <c r="AJ14" s="29"/>
    </row>
    <row r="15" spans="1:36" x14ac:dyDescent="0.2">
      <c r="A15" s="44"/>
      <c r="B15" s="41"/>
      <c r="C15" s="38"/>
      <c r="D15" s="35"/>
      <c r="E15" s="62"/>
      <c r="F15" s="62"/>
      <c r="G15" s="62"/>
      <c r="H15" s="59"/>
      <c r="I15" s="56"/>
      <c r="J15" s="50"/>
      <c r="K15" s="27" t="s">
        <v>18</v>
      </c>
      <c r="L15" s="21">
        <v>0</v>
      </c>
      <c r="M15" s="21">
        <v>0</v>
      </c>
      <c r="N15" s="21">
        <v>22</v>
      </c>
      <c r="O15" s="21">
        <v>1</v>
      </c>
      <c r="P15" s="21">
        <v>0</v>
      </c>
      <c r="Q15" s="21">
        <v>0</v>
      </c>
      <c r="R15" s="21">
        <v>0</v>
      </c>
      <c r="S15" s="21">
        <v>241</v>
      </c>
      <c r="T15" s="21">
        <v>1</v>
      </c>
      <c r="U15" s="21">
        <v>36</v>
      </c>
      <c r="V15" s="21">
        <v>0</v>
      </c>
      <c r="W15" s="21">
        <v>0</v>
      </c>
      <c r="X15" s="21">
        <v>0</v>
      </c>
      <c r="Y15" s="21">
        <v>0</v>
      </c>
      <c r="Z15" s="21">
        <v>2</v>
      </c>
      <c r="AA15" s="21">
        <v>115</v>
      </c>
      <c r="AB15" s="21">
        <v>0</v>
      </c>
      <c r="AC15" s="21">
        <v>4</v>
      </c>
      <c r="AD15" s="21">
        <v>0</v>
      </c>
      <c r="AE15" s="21">
        <v>0</v>
      </c>
      <c r="AF15" s="21">
        <v>174</v>
      </c>
      <c r="AG15" s="21">
        <v>4</v>
      </c>
      <c r="AH15" s="21">
        <v>3</v>
      </c>
      <c r="AI15" s="21">
        <v>0</v>
      </c>
      <c r="AJ15" s="29"/>
    </row>
    <row r="16" spans="1:36" s="25" customFormat="1" ht="17" thickBot="1" x14ac:dyDescent="0.25">
      <c r="A16" s="45"/>
      <c r="B16" s="42"/>
      <c r="C16" s="39"/>
      <c r="D16" s="36"/>
      <c r="E16" s="63"/>
      <c r="F16" s="63"/>
      <c r="G16" s="63"/>
      <c r="H16" s="60"/>
      <c r="I16" s="57"/>
      <c r="J16" s="51"/>
      <c r="K16" s="30" t="s">
        <v>48</v>
      </c>
      <c r="L16" s="26">
        <v>0</v>
      </c>
      <c r="M16" s="26">
        <v>0</v>
      </c>
      <c r="N16" s="26">
        <f>N15*N14</f>
        <v>22638.703950892857</v>
      </c>
      <c r="O16" s="26">
        <f t="shared" ref="O16" si="20">O15*O14</f>
        <v>148.03</v>
      </c>
      <c r="P16" s="26">
        <v>0</v>
      </c>
      <c r="Q16" s="26">
        <v>0</v>
      </c>
      <c r="R16" s="26">
        <v>0</v>
      </c>
      <c r="S16" s="26">
        <f t="shared" ref="S16" si="21">S15*S14</f>
        <v>416410.65886706347</v>
      </c>
      <c r="T16" s="26">
        <f t="shared" ref="T16" si="22">T15*T14</f>
        <v>674.02874999999995</v>
      </c>
      <c r="U16" s="26">
        <f t="shared" ref="U16" si="23">U15*U14</f>
        <v>60723.501749999996</v>
      </c>
      <c r="V16" s="26">
        <v>0</v>
      </c>
      <c r="W16" s="26">
        <v>0</v>
      </c>
      <c r="X16" s="26">
        <v>0</v>
      </c>
      <c r="Y16" s="26">
        <v>0</v>
      </c>
      <c r="Z16" s="26">
        <f t="shared" ref="Z16:AA16" si="24">Z15*Z14</f>
        <v>27.019625000000005</v>
      </c>
      <c r="AA16" s="26">
        <f t="shared" si="24"/>
        <v>5401.5002008928577</v>
      </c>
      <c r="AB16" s="26">
        <v>0</v>
      </c>
      <c r="AC16" s="26">
        <f t="shared" ref="AC16" si="25">AC15*AC14</f>
        <v>933.57500000000005</v>
      </c>
      <c r="AD16" s="26">
        <v>0</v>
      </c>
      <c r="AE16" s="26">
        <v>0</v>
      </c>
      <c r="AF16" s="26">
        <f t="shared" ref="AF16:AH16" si="26">AF15*AF14</f>
        <v>1139.9137798608574</v>
      </c>
      <c r="AG16" s="26">
        <f t="shared" si="26"/>
        <v>664.15</v>
      </c>
      <c r="AH16" s="26">
        <f t="shared" si="26"/>
        <v>575.22749999999996</v>
      </c>
      <c r="AI16" s="26">
        <v>0</v>
      </c>
      <c r="AJ16" s="31"/>
    </row>
    <row r="17" spans="11:36" x14ac:dyDescent="0.2"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</sheetData>
  <mergeCells count="50">
    <mergeCell ref="A2:A4"/>
    <mergeCell ref="C2:C4"/>
    <mergeCell ref="B2:B4"/>
    <mergeCell ref="J2:J4"/>
    <mergeCell ref="I2:I4"/>
    <mergeCell ref="H2:H4"/>
    <mergeCell ref="G2:G4"/>
    <mergeCell ref="F2:F4"/>
    <mergeCell ref="E2:E4"/>
    <mergeCell ref="D2:D4"/>
    <mergeCell ref="D5:D7"/>
    <mergeCell ref="C5:C7"/>
    <mergeCell ref="B5:B7"/>
    <mergeCell ref="A5:A7"/>
    <mergeCell ref="J8:J10"/>
    <mergeCell ref="I8:I10"/>
    <mergeCell ref="H8:H10"/>
    <mergeCell ref="G8:G10"/>
    <mergeCell ref="F8:F10"/>
    <mergeCell ref="E8:E10"/>
    <mergeCell ref="J5:J7"/>
    <mergeCell ref="I5:I7"/>
    <mergeCell ref="H5:H7"/>
    <mergeCell ref="G5:G7"/>
    <mergeCell ref="F5:F7"/>
    <mergeCell ref="E5:E7"/>
    <mergeCell ref="J11:J13"/>
    <mergeCell ref="I11:I13"/>
    <mergeCell ref="H11:H13"/>
    <mergeCell ref="G11:G13"/>
    <mergeCell ref="F11:F13"/>
    <mergeCell ref="E14:E16"/>
    <mergeCell ref="D8:D10"/>
    <mergeCell ref="C8:C10"/>
    <mergeCell ref="B8:B10"/>
    <mergeCell ref="A8:A10"/>
    <mergeCell ref="E11:E13"/>
    <mergeCell ref="J14:J16"/>
    <mergeCell ref="I14:I16"/>
    <mergeCell ref="H14:H16"/>
    <mergeCell ref="G14:G16"/>
    <mergeCell ref="F14:F16"/>
    <mergeCell ref="D14:D16"/>
    <mergeCell ref="C14:C16"/>
    <mergeCell ref="B14:B16"/>
    <mergeCell ref="A14:A16"/>
    <mergeCell ref="D11:D13"/>
    <mergeCell ref="C11:C13"/>
    <mergeCell ref="B11:B13"/>
    <mergeCell ref="A11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5B94-3648-3947-ADDB-F07ABDC178EC}">
  <dimension ref="A1:X6"/>
  <sheetViews>
    <sheetView workbookViewId="0">
      <selection activeCell="E15" sqref="E15"/>
    </sheetView>
  </sheetViews>
  <sheetFormatPr baseColWidth="10" defaultRowHeight="16" x14ac:dyDescent="0.2"/>
  <cols>
    <col min="1" max="11" width="13.6640625" customWidth="1"/>
  </cols>
  <sheetData>
    <row r="1" spans="1:24" ht="210" thickBot="1" x14ac:dyDescent="0.25">
      <c r="A1" s="3" t="s">
        <v>20</v>
      </c>
      <c r="B1" s="3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29</v>
      </c>
      <c r="K1" s="4" t="s">
        <v>30</v>
      </c>
      <c r="L1" s="20" t="s">
        <v>6</v>
      </c>
      <c r="M1" s="20" t="s">
        <v>3</v>
      </c>
      <c r="N1" s="20" t="s">
        <v>13</v>
      </c>
      <c r="O1" s="20" t="s">
        <v>7</v>
      </c>
      <c r="P1" s="20" t="s">
        <v>39</v>
      </c>
      <c r="Q1" s="20" t="s">
        <v>14</v>
      </c>
      <c r="R1" s="20" t="s">
        <v>11</v>
      </c>
      <c r="S1" s="20" t="s">
        <v>12</v>
      </c>
      <c r="T1" s="20" t="s">
        <v>15</v>
      </c>
      <c r="U1" s="20" t="s">
        <v>1</v>
      </c>
      <c r="V1" s="20" t="s">
        <v>16</v>
      </c>
      <c r="W1" s="20" t="s">
        <v>17</v>
      </c>
    </row>
    <row r="2" spans="1:24" ht="20" customHeight="1" x14ac:dyDescent="0.2">
      <c r="A2" s="8" t="s">
        <v>31</v>
      </c>
      <c r="B2" s="9">
        <v>42536</v>
      </c>
      <c r="C2" s="5">
        <v>68.708100000000002</v>
      </c>
      <c r="D2" s="5">
        <v>59.256</v>
      </c>
      <c r="E2" s="6" t="s">
        <v>33</v>
      </c>
      <c r="F2" s="6">
        <v>34</v>
      </c>
      <c r="G2" s="6" t="s">
        <v>32</v>
      </c>
      <c r="H2" s="10">
        <v>21</v>
      </c>
      <c r="I2" s="11">
        <v>1.143</v>
      </c>
      <c r="J2" s="9">
        <v>43297</v>
      </c>
      <c r="K2" s="7" t="s">
        <v>38</v>
      </c>
      <c r="L2" s="2">
        <v>1.4260730187968965E-3</v>
      </c>
      <c r="M2" s="2">
        <v>3.8697236903184389</v>
      </c>
      <c r="N2" s="2">
        <v>33.383759325702449</v>
      </c>
      <c r="O2" s="2">
        <v>0</v>
      </c>
      <c r="P2" s="2">
        <v>21.101222519649337</v>
      </c>
      <c r="Q2" s="2">
        <v>0</v>
      </c>
      <c r="R2" s="2">
        <v>0</v>
      </c>
      <c r="S2" s="2">
        <v>0</v>
      </c>
      <c r="T2" s="2">
        <v>5.2190712428889778</v>
      </c>
      <c r="U2" s="2">
        <v>16.088710448996004</v>
      </c>
      <c r="V2" s="2">
        <v>18.924547964354723</v>
      </c>
      <c r="W2" s="2">
        <v>1.2249204961048858</v>
      </c>
      <c r="X2" s="1"/>
    </row>
    <row r="3" spans="1:24" ht="20" customHeight="1" x14ac:dyDescent="0.2">
      <c r="A3" s="8" t="s">
        <v>31</v>
      </c>
      <c r="B3" s="9">
        <v>42537</v>
      </c>
      <c r="C3" s="5">
        <v>68.794983333333334</v>
      </c>
      <c r="D3" s="5">
        <v>58.528433333333332</v>
      </c>
      <c r="E3" s="6" t="s">
        <v>34</v>
      </c>
      <c r="F3" s="6">
        <v>40</v>
      </c>
      <c r="G3" s="6" t="s">
        <v>32</v>
      </c>
      <c r="H3" s="10">
        <v>21</v>
      </c>
      <c r="I3" s="11">
        <v>1.3959999999999999</v>
      </c>
      <c r="J3" s="9">
        <v>43298</v>
      </c>
      <c r="K3" s="12" t="s">
        <v>38</v>
      </c>
      <c r="L3" s="2">
        <v>32.22899372793713</v>
      </c>
      <c r="M3" s="2">
        <v>1.0142136430094726</v>
      </c>
      <c r="N3" s="2">
        <v>15.516751276660987</v>
      </c>
      <c r="O3" s="2">
        <v>0</v>
      </c>
      <c r="P3" s="2">
        <v>4.6905454253476275</v>
      </c>
      <c r="Q3" s="2">
        <v>37.540603521904984</v>
      </c>
      <c r="R3" s="2">
        <v>8.2141688825345387</v>
      </c>
      <c r="S3" s="2">
        <v>0</v>
      </c>
      <c r="T3" s="2">
        <v>0.79472352260525747</v>
      </c>
      <c r="U3" s="2">
        <v>0</v>
      </c>
      <c r="V3" s="2">
        <v>0</v>
      </c>
      <c r="W3" s="2">
        <v>0</v>
      </c>
      <c r="X3" s="1"/>
    </row>
    <row r="4" spans="1:24" ht="20" customHeight="1" x14ac:dyDescent="0.2">
      <c r="A4" s="8" t="s">
        <v>31</v>
      </c>
      <c r="B4" s="9">
        <v>42539</v>
      </c>
      <c r="C4" s="5">
        <v>69.000033333333334</v>
      </c>
      <c r="D4" s="5">
        <v>58.736866666666664</v>
      </c>
      <c r="E4" s="6" t="s">
        <v>35</v>
      </c>
      <c r="F4" s="6">
        <v>58</v>
      </c>
      <c r="G4" s="6" t="s">
        <v>32</v>
      </c>
      <c r="H4" s="10">
        <v>15</v>
      </c>
      <c r="I4" s="11">
        <v>15</v>
      </c>
      <c r="J4" s="9">
        <v>43299</v>
      </c>
      <c r="K4" s="12" t="s">
        <v>38</v>
      </c>
      <c r="L4" s="2">
        <v>0</v>
      </c>
      <c r="M4" s="2">
        <v>0.29107298677507859</v>
      </c>
      <c r="N4" s="2">
        <v>84.712863632943396</v>
      </c>
      <c r="O4" s="2">
        <v>8.9779946106144628</v>
      </c>
      <c r="P4" s="2">
        <v>3.6502576156863102</v>
      </c>
      <c r="Q4" s="2">
        <v>0</v>
      </c>
      <c r="R4" s="2">
        <v>0.53849795041830484</v>
      </c>
      <c r="S4" s="2">
        <v>0</v>
      </c>
      <c r="T4" s="2">
        <v>0.49706972247252373</v>
      </c>
      <c r="U4" s="2">
        <v>0.63430127571830219</v>
      </c>
      <c r="V4" s="2">
        <v>0</v>
      </c>
      <c r="W4" s="2">
        <v>0.6311586879751151</v>
      </c>
      <c r="X4" s="1"/>
    </row>
    <row r="5" spans="1:24" ht="20" customHeight="1" x14ac:dyDescent="0.2">
      <c r="A5" s="8" t="s">
        <v>31</v>
      </c>
      <c r="B5" s="9">
        <v>42551</v>
      </c>
      <c r="C5" s="5">
        <v>70.008483333333331</v>
      </c>
      <c r="D5" s="5">
        <v>59.123283333333298</v>
      </c>
      <c r="E5" s="6" t="s">
        <v>36</v>
      </c>
      <c r="F5" s="6">
        <v>124</v>
      </c>
      <c r="G5" s="6" t="s">
        <v>32</v>
      </c>
      <c r="H5" s="10">
        <v>13</v>
      </c>
      <c r="I5" s="11">
        <v>12</v>
      </c>
      <c r="J5" s="9">
        <v>43300</v>
      </c>
      <c r="K5" s="12" t="s">
        <v>38</v>
      </c>
      <c r="L5" s="2">
        <v>0.63477873253612749</v>
      </c>
      <c r="M5" s="2">
        <v>0.55772500213297582</v>
      </c>
      <c r="N5" s="2">
        <v>93.190062271464868</v>
      </c>
      <c r="O5" s="2">
        <v>0</v>
      </c>
      <c r="P5" s="2">
        <v>1.1011661466915488</v>
      </c>
      <c r="Q5" s="2">
        <v>0</v>
      </c>
      <c r="R5" s="2">
        <v>3.4325132619002559</v>
      </c>
      <c r="S5" s="2">
        <v>0</v>
      </c>
      <c r="T5" s="2">
        <v>0.30872060849588795</v>
      </c>
      <c r="U5" s="2">
        <v>0.29139789792017284</v>
      </c>
      <c r="V5" s="2">
        <v>0</v>
      </c>
      <c r="W5" s="2">
        <v>0</v>
      </c>
      <c r="X5" s="1"/>
    </row>
    <row r="6" spans="1:24" ht="20" customHeight="1" x14ac:dyDescent="0.2">
      <c r="A6" s="13" t="s">
        <v>31</v>
      </c>
      <c r="B6" s="14">
        <v>42552</v>
      </c>
      <c r="C6" s="15">
        <v>70.002283333333338</v>
      </c>
      <c r="D6" s="16">
        <v>60.365400000000001</v>
      </c>
      <c r="E6" s="17" t="s">
        <v>37</v>
      </c>
      <c r="F6" s="17">
        <v>134</v>
      </c>
      <c r="G6" s="17" t="s">
        <v>32</v>
      </c>
      <c r="H6" s="18">
        <v>12</v>
      </c>
      <c r="I6" s="19">
        <v>15.018000000000001</v>
      </c>
      <c r="J6" s="9">
        <v>43301</v>
      </c>
      <c r="K6" s="12" t="s">
        <v>38</v>
      </c>
      <c r="L6" s="2">
        <v>4.4447457469716776</v>
      </c>
      <c r="M6" s="2">
        <v>2.9063311855282603E-2</v>
      </c>
      <c r="N6" s="2">
        <v>11.922083822907847</v>
      </c>
      <c r="O6" s="2">
        <v>0</v>
      </c>
      <c r="P6" s="2">
        <v>1.0658026387388271</v>
      </c>
      <c r="Q6" s="2">
        <v>0</v>
      </c>
      <c r="R6" s="2">
        <v>0</v>
      </c>
      <c r="S6" s="2">
        <v>82</v>
      </c>
      <c r="T6" s="2">
        <v>0.22380375378119338</v>
      </c>
      <c r="U6" s="2">
        <v>0.1303951804950749</v>
      </c>
      <c r="V6" s="2">
        <v>0</v>
      </c>
      <c r="W6" s="2">
        <v>0</v>
      </c>
      <c r="X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PDMPO Database</vt:lpstr>
      <vt:lpstr>Relative contributions to PDMPO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LAFOND Augustin</dc:creator>
  <cp:lastModifiedBy>LAFOND Augustin</cp:lastModifiedBy>
  <dcterms:created xsi:type="dcterms:W3CDTF">2018-10-22T12:06:34Z</dcterms:created>
  <dcterms:modified xsi:type="dcterms:W3CDTF">2018-10-28T15:22:49Z</dcterms:modified>
</cp:coreProperties>
</file>