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365" activeTab="0"/>
  </bookViews>
  <sheets>
    <sheet name="Diap7" sheetId="1" r:id="rId1"/>
  </sheets>
  <externalReferences>
    <externalReference r:id="rId4"/>
  </externalReferences>
  <definedNames>
    <definedName name="AS">'[1]TdR in situ'!$B$3</definedName>
    <definedName name="Blanc">#REF!</definedName>
    <definedName name="BlancNuclepore">'[1]TdR in situ'!$H$2</definedName>
    <definedName name="Multiplicateur">'[1]TdR in situ'!$K$2</definedName>
  </definedNames>
  <calcPr fullCalcOnLoad="1"/>
</workbook>
</file>

<file path=xl/sharedStrings.xml><?xml version="1.0" encoding="utf-8"?>
<sst xmlns="http://schemas.openxmlformats.org/spreadsheetml/2006/main" count="46" uniqueCount="27">
  <si>
    <t>10m</t>
  </si>
  <si>
    <t>80m</t>
  </si>
  <si>
    <t>Baie du santal</t>
  </si>
  <si>
    <t>Diapalis 7</t>
  </si>
  <si>
    <t>m</t>
  </si>
  <si>
    <t>Profondeur</t>
  </si>
  <si>
    <r>
      <t>Productions intégrées sur la colonne d'eau (nmolTdR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</si>
  <si>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S. Ouvéa</t>
  </si>
  <si>
    <t>SE Yaté</t>
  </si>
  <si>
    <t>E. lifou</t>
  </si>
  <si>
    <t>Côte O.</t>
  </si>
  <si>
    <t>moy. 0-80m</t>
  </si>
  <si>
    <t>Chenal</t>
  </si>
  <si>
    <t xml:space="preserve">Côte O. </t>
  </si>
  <si>
    <t>E. Lifou</t>
  </si>
  <si>
    <t>Baie santal</t>
  </si>
  <si>
    <t>Chenal  S.Ouvéa</t>
  </si>
  <si>
    <t xml:space="preserve">Diapalis 7 </t>
  </si>
  <si>
    <t>(St.9)</t>
  </si>
  <si>
    <t>(St.15 + St.27)</t>
  </si>
  <si>
    <t>(St.38)</t>
  </si>
  <si>
    <r>
      <t>Assimilation de Thymidine en pMTdR h</t>
    </r>
    <r>
      <rPr>
        <vertAlign val="superscript"/>
        <sz val="10"/>
        <rFont val="Arial"/>
        <family val="2"/>
      </rPr>
      <t>-1</t>
    </r>
  </si>
  <si>
    <t xml:space="preserve">Chenal    </t>
  </si>
  <si>
    <t>(St.37)</t>
  </si>
  <si>
    <t>(St. 30)</t>
  </si>
  <si>
    <t xml:space="preserve"> Chenal     SE Yaté</t>
  </si>
  <si>
    <t>Diap7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</si>
</sst>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d/m/yy"/>
    <numFmt numFmtId="183" formatCode="mmm\-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.5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8.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4475"/>
          <c:y val="0.18825"/>
          <c:w val="0.60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v>S-Ouvéa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Diap7!$E$8:$E$13</c:f>
              <c:numCache>
                <c:ptCount val="6"/>
                <c:pt idx="0">
                  <c:v>4.431973542063943</c:v>
                </c:pt>
                <c:pt idx="1">
                  <c:v>3.1775398958589403</c:v>
                </c:pt>
                <c:pt idx="2">
                  <c:v>3.603594477777671</c:v>
                </c:pt>
                <c:pt idx="3">
                  <c:v>2.9450676224875636</c:v>
                </c:pt>
                <c:pt idx="4">
                  <c:v>0.3469659151816157</c:v>
                </c:pt>
                <c:pt idx="5">
                  <c:v>0.20499909362173882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E-Lifou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Diap7!$C$8:$C$13</c:f>
              <c:numCache>
                <c:ptCount val="6"/>
                <c:pt idx="0">
                  <c:v>0.1551318659706955</c:v>
                </c:pt>
                <c:pt idx="1">
                  <c:v>0.07931444545520482</c:v>
                </c:pt>
                <c:pt idx="2">
                  <c:v>0.09079340044154458</c:v>
                </c:pt>
                <c:pt idx="3">
                  <c:v>0.6195960530185619</c:v>
                </c:pt>
                <c:pt idx="4">
                  <c:v>0.5439005046080795</c:v>
                </c:pt>
                <c:pt idx="5">
                  <c:v>0.08437709588575426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côte O.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Diap7!$F$8:$F$13</c:f>
              <c:numCache>
                <c:ptCount val="6"/>
                <c:pt idx="0">
                  <c:v>0.17565776674756992</c:v>
                </c:pt>
                <c:pt idx="1">
                  <c:v>0.1371897147051067</c:v>
                </c:pt>
                <c:pt idx="2">
                  <c:v>0.31055039208453783</c:v>
                </c:pt>
                <c:pt idx="3">
                  <c:v>0.0994547471866889</c:v>
                </c:pt>
                <c:pt idx="4">
                  <c:v>0.15809017952878596</c:v>
                </c:pt>
                <c:pt idx="5">
                  <c:v>0.1345484257641899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3"/>
          <c:tx>
            <c:v>SEYaté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Diap7!$H$8:$H$13</c:f>
              <c:numCache>
                <c:ptCount val="6"/>
                <c:pt idx="0">
                  <c:v>0.9335238816886581</c:v>
                </c:pt>
                <c:pt idx="1">
                  <c:v>1.8838753312153875</c:v>
                </c:pt>
                <c:pt idx="2">
                  <c:v>1.9785502052159727</c:v>
                </c:pt>
                <c:pt idx="3">
                  <c:v>1.9352920163883431</c:v>
                </c:pt>
                <c:pt idx="4">
                  <c:v>0.6224223649154335</c:v>
                </c:pt>
                <c:pt idx="5">
                  <c:v>1.183502677576304</c:v>
                </c:pt>
              </c:numCache>
            </c:numRef>
          </c:xVal>
          <c:yVal>
            <c:numRef>
              <c:f>Diap7!$G$8:$G$13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65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4"/>
          <c:tx>
            <c:v>Baie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Diap7!$D$8:$D$13</c:f>
              <c:numCache>
                <c:ptCount val="6"/>
                <c:pt idx="0">
                  <c:v>1.2375993022983283</c:v>
                </c:pt>
                <c:pt idx="1">
                  <c:v>1.297062160452096</c:v>
                </c:pt>
                <c:pt idx="2">
                  <c:v>1.9568246277275525</c:v>
                </c:pt>
                <c:pt idx="3">
                  <c:v>1.507951761130316</c:v>
                </c:pt>
                <c:pt idx="4">
                  <c:v>0.285522188158975</c:v>
                </c:pt>
                <c:pt idx="5">
                  <c:v>0.16287957627170713</c:v>
                </c:pt>
              </c:numCache>
            </c:numRef>
          </c:xVal>
          <c:yVal>
            <c:numRef>
              <c:f>Diap7!$B$8:$B$13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axId val="20938908"/>
        <c:axId val="54232445"/>
      </c:scatterChart>
      <c:valAx>
        <c:axId val="20938908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4232445"/>
        <c:crosses val="autoZero"/>
        <c:crossBetween val="midCat"/>
        <c:dispUnits/>
        <c:majorUnit val="1"/>
        <c:minorUnit val="0.5"/>
      </c:valAx>
      <c:valAx>
        <c:axId val="542324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3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394"/>
          <c:w val="0.2705"/>
          <c:h val="0.389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35"/>
          <c:y val="0.09875"/>
          <c:w val="0.81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Diap7!$B$32:$B$36</c:f>
              <c:strCache>
                <c:ptCount val="5"/>
                <c:pt idx="0">
                  <c:v>E. Lifou</c:v>
                </c:pt>
                <c:pt idx="1">
                  <c:v>Baie santal</c:v>
                </c:pt>
                <c:pt idx="2">
                  <c:v>Chenal  S.Ouvéa</c:v>
                </c:pt>
                <c:pt idx="3">
                  <c:v> Chenal     SE Yaté</c:v>
                </c:pt>
                <c:pt idx="4">
                  <c:v>Côte O. </c:v>
                </c:pt>
              </c:strCache>
            </c:strRef>
          </c:cat>
          <c:val>
            <c:numRef>
              <c:f>Diap7!$C$32:$C$36</c:f>
              <c:numCache>
                <c:ptCount val="5"/>
                <c:pt idx="0">
                  <c:v>1.1722315571295017</c:v>
                </c:pt>
                <c:pt idx="1">
                  <c:v>12.673307313752122</c:v>
                </c:pt>
                <c:pt idx="2">
                  <c:v>38.04756718961442</c:v>
                </c:pt>
                <c:pt idx="3">
                  <c:v>0</c:v>
                </c:pt>
                <c:pt idx="4">
                  <c:v>1.564237407263383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Diap7!$B$32:$B$36</c:f>
              <c:strCache>
                <c:ptCount val="5"/>
                <c:pt idx="0">
                  <c:v>E. Lifou</c:v>
                </c:pt>
                <c:pt idx="1">
                  <c:v>Baie santal</c:v>
                </c:pt>
                <c:pt idx="2">
                  <c:v>Chenal  S.Ouvéa</c:v>
                </c:pt>
                <c:pt idx="3">
                  <c:v> Chenal     SE Yaté</c:v>
                </c:pt>
                <c:pt idx="4">
                  <c:v>Côte O. </c:v>
                </c:pt>
              </c:strCache>
            </c:strRef>
          </c:cat>
          <c:val>
            <c:numRef>
              <c:f>Diap7!$D$32:$D$36</c:f>
              <c:numCache>
                <c:ptCount val="5"/>
                <c:pt idx="0">
                  <c:v>32.39659647374714</c:v>
                </c:pt>
                <c:pt idx="1">
                  <c:v>99.45998412901486</c:v>
                </c:pt>
                <c:pt idx="2">
                  <c:v>203.2805308138334</c:v>
                </c:pt>
                <c:pt idx="3">
                  <c:v>134.90413312318634</c:v>
                </c:pt>
                <c:pt idx="4">
                  <c:v>13.05388786823337</c:v>
                </c:pt>
              </c:numCache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0-10m/0-80m</a:t>
                </a:r>
              </a:p>
            </c:rich>
          </c:tx>
          <c:layout>
            <c:manualLayout>
              <c:xMode val="factor"/>
              <c:yMode val="factor"/>
              <c:x val="0.268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32995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</xdr:row>
      <xdr:rowOff>76200</xdr:rowOff>
    </xdr:from>
    <xdr:to>
      <xdr:col>13</xdr:col>
      <xdr:colOff>542925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6648450" y="457200"/>
        <a:ext cx="41243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16</xdr:row>
      <xdr:rowOff>180975</xdr:rowOff>
    </xdr:from>
    <xdr:to>
      <xdr:col>13</xdr:col>
      <xdr:colOff>542925</xdr:colOff>
      <xdr:row>28</xdr:row>
      <xdr:rowOff>180975</xdr:rowOff>
    </xdr:to>
    <xdr:graphicFrame>
      <xdr:nvGraphicFramePr>
        <xdr:cNvPr id="2" name="Chart 2"/>
        <xdr:cNvGraphicFramePr/>
      </xdr:nvGraphicFramePr>
      <xdr:xfrm>
        <a:off x="6657975" y="3228975"/>
        <a:ext cx="4114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diapalis\diapalis4\Production-bact&#233;rienn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t-total"/>
      <sheetName val="TdR in situ"/>
    </sheetNames>
    <sheetDataSet>
      <sheetData sheetId="1">
        <row r="2">
          <cell r="H2">
            <v>225.17833333333337</v>
          </cell>
          <cell r="K2">
            <v>1.7797780609201495</v>
          </cell>
        </row>
        <row r="3">
          <cell r="B3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2" max="2" width="14.00390625" style="0" customWidth="1"/>
    <col min="7" max="7" width="13.7109375" style="0" customWidth="1"/>
  </cols>
  <sheetData>
    <row r="1" spans="2:11" s="1" customFormat="1" ht="15" customHeight="1">
      <c r="B1" s="11" t="s">
        <v>17</v>
      </c>
      <c r="C1" s="2"/>
      <c r="D1" s="2"/>
      <c r="E1" s="2"/>
      <c r="F1" s="2"/>
      <c r="G1" s="2"/>
      <c r="H1" s="2"/>
      <c r="K1" s="35" t="s">
        <v>3</v>
      </c>
    </row>
    <row r="2" spans="2:8" s="1" customFormat="1" ht="15" customHeight="1">
      <c r="B2"/>
      <c r="C2"/>
      <c r="D2"/>
      <c r="E2"/>
      <c r="F2"/>
      <c r="G2"/>
      <c r="H2"/>
    </row>
    <row r="3" s="1" customFormat="1" ht="15" customHeight="1">
      <c r="B3" s="1" t="s">
        <v>21</v>
      </c>
    </row>
    <row r="4" s="1" customFormat="1" ht="15" customHeight="1"/>
    <row r="5" spans="2:8" s="1" customFormat="1" ht="15" customHeight="1">
      <c r="B5" s="24" t="s">
        <v>5</v>
      </c>
      <c r="C5" s="12" t="s">
        <v>9</v>
      </c>
      <c r="D5" s="23" t="s">
        <v>2</v>
      </c>
      <c r="E5" s="20" t="s">
        <v>12</v>
      </c>
      <c r="F5" s="12" t="s">
        <v>10</v>
      </c>
      <c r="G5" s="31" t="s">
        <v>5</v>
      </c>
      <c r="H5" s="22" t="s">
        <v>22</v>
      </c>
    </row>
    <row r="6" spans="2:8" s="1" customFormat="1" ht="15" customHeight="1">
      <c r="B6" s="40"/>
      <c r="C6" s="18"/>
      <c r="D6" s="18"/>
      <c r="E6" s="16" t="s">
        <v>7</v>
      </c>
      <c r="F6" s="18"/>
      <c r="G6" s="37"/>
      <c r="H6" s="38" t="s">
        <v>8</v>
      </c>
    </row>
    <row r="7" spans="2:8" s="1" customFormat="1" ht="15" customHeight="1" thickBot="1">
      <c r="B7" s="29" t="s">
        <v>4</v>
      </c>
      <c r="C7" s="42" t="s">
        <v>18</v>
      </c>
      <c r="D7" s="42" t="s">
        <v>19</v>
      </c>
      <c r="E7" s="41" t="s">
        <v>24</v>
      </c>
      <c r="F7" s="42" t="s">
        <v>20</v>
      </c>
      <c r="G7" s="33" t="s">
        <v>4</v>
      </c>
      <c r="H7" s="43" t="s">
        <v>23</v>
      </c>
    </row>
    <row r="8" spans="2:8" s="1" customFormat="1" ht="15" customHeight="1" thickTop="1">
      <c r="B8" s="25">
        <v>0</v>
      </c>
      <c r="C8" s="4">
        <v>0.1551318659706955</v>
      </c>
      <c r="D8" s="4">
        <v>1.2375993022983283</v>
      </c>
      <c r="E8" s="4">
        <v>4.431973542063943</v>
      </c>
      <c r="F8" s="4">
        <v>0.17565776674756992</v>
      </c>
      <c r="G8" s="28">
        <v>0</v>
      </c>
      <c r="H8" s="5">
        <v>0.9335238816886581</v>
      </c>
    </row>
    <row r="9" spans="2:8" s="1" customFormat="1" ht="15" customHeight="1">
      <c r="B9" s="25">
        <v>10</v>
      </c>
      <c r="C9" s="4">
        <v>0.07931444545520482</v>
      </c>
      <c r="D9" s="4">
        <v>1.297062160452096</v>
      </c>
      <c r="E9" s="4">
        <v>3.1775398958589403</v>
      </c>
      <c r="F9" s="4">
        <v>0.1371897147051067</v>
      </c>
      <c r="G9" s="28">
        <v>20</v>
      </c>
      <c r="H9" s="5">
        <v>1.8838753312153875</v>
      </c>
    </row>
    <row r="10" spans="2:10" s="1" customFormat="1" ht="15" customHeight="1">
      <c r="B10" s="25">
        <v>20</v>
      </c>
      <c r="C10" s="4">
        <v>0.09079340044154458</v>
      </c>
      <c r="D10" s="4">
        <v>1.9568246277275525</v>
      </c>
      <c r="E10" s="4">
        <v>3.603594477777671</v>
      </c>
      <c r="F10" s="4">
        <v>0.31055039208453783</v>
      </c>
      <c r="G10" s="28">
        <v>40</v>
      </c>
      <c r="H10" s="5">
        <v>1.9785502052159727</v>
      </c>
      <c r="J10" s="6"/>
    </row>
    <row r="11" spans="2:8" s="1" customFormat="1" ht="15" customHeight="1">
      <c r="B11" s="25">
        <v>40</v>
      </c>
      <c r="C11" s="4">
        <v>0.6195960530185619</v>
      </c>
      <c r="D11" s="4">
        <v>1.507951761130316</v>
      </c>
      <c r="E11" s="4">
        <v>2.9450676224875636</v>
      </c>
      <c r="F11" s="4">
        <v>0.0994547471866889</v>
      </c>
      <c r="G11" s="28">
        <v>65</v>
      </c>
      <c r="H11" s="5">
        <v>1.9352920163883431</v>
      </c>
    </row>
    <row r="12" spans="2:8" s="1" customFormat="1" ht="15" customHeight="1">
      <c r="B12" s="25">
        <v>80</v>
      </c>
      <c r="C12" s="4">
        <v>0.5439005046080795</v>
      </c>
      <c r="D12" s="4">
        <v>0.285522188158975</v>
      </c>
      <c r="E12" s="4">
        <v>0.3469659151816157</v>
      </c>
      <c r="F12" s="4">
        <v>0.15809017952878596</v>
      </c>
      <c r="G12" s="28">
        <v>80</v>
      </c>
      <c r="H12" s="5">
        <v>0.6224223649154335</v>
      </c>
    </row>
    <row r="13" spans="2:8" s="1" customFormat="1" ht="15" customHeight="1">
      <c r="B13" s="25">
        <v>100</v>
      </c>
      <c r="C13" s="4">
        <v>0.08437709588575426</v>
      </c>
      <c r="D13" s="4">
        <v>0.16287957627170713</v>
      </c>
      <c r="E13" s="4">
        <v>0.20499909362173882</v>
      </c>
      <c r="F13" s="4">
        <v>0.1345484257641899</v>
      </c>
      <c r="G13" s="28">
        <v>100</v>
      </c>
      <c r="H13" s="5">
        <v>1.183502677576304</v>
      </c>
    </row>
    <row r="14" spans="2:8" s="1" customFormat="1" ht="15" customHeight="1">
      <c r="B14" s="39"/>
      <c r="C14" s="18"/>
      <c r="D14" s="18"/>
      <c r="E14" s="18"/>
      <c r="F14" s="18"/>
      <c r="G14" s="30"/>
      <c r="H14" s="21"/>
    </row>
    <row r="15" spans="2:10" s="1" customFormat="1" ht="15" customHeight="1">
      <c r="B15" s="26" t="s">
        <v>11</v>
      </c>
      <c r="C15" s="7">
        <f>AVERAGE(C8:C12)</f>
        <v>0.2977472538988173</v>
      </c>
      <c r="D15" s="7">
        <f>AVERAGE(D8:D12)</f>
        <v>1.2569920079534538</v>
      </c>
      <c r="E15" s="7">
        <f>AVERAGE(E8:E12)</f>
        <v>2.9010282906739464</v>
      </c>
      <c r="F15" s="36">
        <f>AVERAGE(F8:F12)</f>
        <v>0.17618856005053787</v>
      </c>
      <c r="G15" s="32" t="s">
        <v>11</v>
      </c>
      <c r="H15" s="13">
        <f>AVERAGE(H8:H12)</f>
        <v>1.4707327598847588</v>
      </c>
      <c r="J15" s="19"/>
    </row>
    <row r="16" s="1" customFormat="1" ht="15" customHeight="1"/>
    <row r="17" s="1" customFormat="1" ht="15" customHeight="1"/>
    <row r="18" spans="2:8" s="1" customFormat="1" ht="15" customHeight="1">
      <c r="B18" s="3" t="s">
        <v>6</v>
      </c>
      <c r="C18" s="6"/>
      <c r="E18" s="2"/>
      <c r="F18" s="14"/>
      <c r="H18" s="2"/>
    </row>
    <row r="19" spans="2:9" s="1" customFormat="1" ht="15" customHeight="1">
      <c r="B19" s="9"/>
      <c r="C19" s="6"/>
      <c r="D19" s="6"/>
      <c r="E19" s="2"/>
      <c r="F19" s="14"/>
      <c r="H19" s="2"/>
      <c r="I19" s="15"/>
    </row>
    <row r="20" spans="2:9" s="1" customFormat="1" ht="15" customHeight="1">
      <c r="B20" s="24" t="s">
        <v>5</v>
      </c>
      <c r="C20" s="12" t="s">
        <v>9</v>
      </c>
      <c r="D20" s="23" t="s">
        <v>2</v>
      </c>
      <c r="E20" s="20" t="s">
        <v>12</v>
      </c>
      <c r="F20" s="12" t="s">
        <v>10</v>
      </c>
      <c r="G20" s="31" t="s">
        <v>5</v>
      </c>
      <c r="H20" s="22" t="s">
        <v>22</v>
      </c>
      <c r="I20" s="18"/>
    </row>
    <row r="21" spans="2:9" s="1" customFormat="1" ht="15" customHeight="1">
      <c r="B21" s="40"/>
      <c r="C21" s="18"/>
      <c r="D21" s="18"/>
      <c r="E21" s="16" t="s">
        <v>7</v>
      </c>
      <c r="F21" s="18"/>
      <c r="G21" s="37"/>
      <c r="H21" s="38" t="s">
        <v>8</v>
      </c>
      <c r="I21" s="9"/>
    </row>
    <row r="22" spans="2:9" s="1" customFormat="1" ht="15" customHeight="1" thickBot="1">
      <c r="B22" s="29" t="s">
        <v>4</v>
      </c>
      <c r="C22" s="42" t="s">
        <v>18</v>
      </c>
      <c r="D22" s="42" t="s">
        <v>19</v>
      </c>
      <c r="E22" s="41" t="s">
        <v>24</v>
      </c>
      <c r="F22" s="42" t="s">
        <v>20</v>
      </c>
      <c r="G22" s="33" t="s">
        <v>4</v>
      </c>
      <c r="H22" s="43" t="s">
        <v>23</v>
      </c>
      <c r="I22" s="4"/>
    </row>
    <row r="23" spans="2:9" s="1" customFormat="1" ht="15" customHeight="1" thickTop="1">
      <c r="B23" s="25">
        <v>0</v>
      </c>
      <c r="C23" s="9"/>
      <c r="D23" s="9"/>
      <c r="E23" s="9"/>
      <c r="F23" s="18"/>
      <c r="G23" s="28">
        <v>0</v>
      </c>
      <c r="H23" s="17"/>
      <c r="I23" s="4"/>
    </row>
    <row r="24" spans="2:9" s="1" customFormat="1" ht="15" customHeight="1">
      <c r="B24" s="25">
        <v>10</v>
      </c>
      <c r="C24" s="4">
        <f aca="true" t="shared" si="0" ref="C24:F28">C23+(((C9+C8)/2)*($B9-$B8))</f>
        <v>1.1722315571295017</v>
      </c>
      <c r="D24" s="4">
        <f t="shared" si="0"/>
        <v>12.673307313752122</v>
      </c>
      <c r="E24" s="4">
        <f t="shared" si="0"/>
        <v>38.04756718961442</v>
      </c>
      <c r="F24" s="4">
        <f t="shared" si="0"/>
        <v>1.564237407263383</v>
      </c>
      <c r="G24" s="28">
        <v>20</v>
      </c>
      <c r="H24" s="5">
        <f>H23+(((H9+H8)/2)*($G9-$G8))</f>
        <v>28.173992129040457</v>
      </c>
      <c r="I24" s="4"/>
    </row>
    <row r="25" spans="2:9" s="1" customFormat="1" ht="15" customHeight="1">
      <c r="B25" s="25">
        <v>20</v>
      </c>
      <c r="C25" s="4">
        <f t="shared" si="0"/>
        <v>2.0227707866132487</v>
      </c>
      <c r="D25" s="4">
        <f t="shared" si="0"/>
        <v>28.942741254650365</v>
      </c>
      <c r="E25" s="4">
        <f t="shared" si="0"/>
        <v>71.95323905779748</v>
      </c>
      <c r="F25" s="4">
        <f t="shared" si="0"/>
        <v>3.8029379412116056</v>
      </c>
      <c r="G25" s="28">
        <v>40</v>
      </c>
      <c r="H25" s="5">
        <f>H24+(((H10+H9)/2)*($G10-$G9))</f>
        <v>66.79824749335407</v>
      </c>
      <c r="I25" s="4"/>
    </row>
    <row r="26" spans="2:9" s="1" customFormat="1" ht="15" customHeight="1">
      <c r="B26" s="25">
        <v>40</v>
      </c>
      <c r="C26" s="4">
        <f t="shared" si="0"/>
        <v>9.126665321214315</v>
      </c>
      <c r="D26" s="4">
        <f t="shared" si="0"/>
        <v>63.590505143229045</v>
      </c>
      <c r="E26" s="4">
        <f t="shared" si="0"/>
        <v>137.4398600604498</v>
      </c>
      <c r="F26" s="4">
        <f t="shared" si="0"/>
        <v>7.902989333923872</v>
      </c>
      <c r="G26" s="28">
        <v>65</v>
      </c>
      <c r="H26" s="5">
        <f>H25+(((H11+H10)/2)*($G11-$G10))</f>
        <v>115.72127526340802</v>
      </c>
      <c r="I26" s="4"/>
    </row>
    <row r="27" spans="2:9" s="1" customFormat="1" ht="15" customHeight="1">
      <c r="B27" s="25">
        <v>80</v>
      </c>
      <c r="C27" s="4">
        <f t="shared" si="0"/>
        <v>32.39659647374714</v>
      </c>
      <c r="D27" s="4">
        <f t="shared" si="0"/>
        <v>99.45998412901486</v>
      </c>
      <c r="E27" s="4">
        <f t="shared" si="0"/>
        <v>203.2805308138334</v>
      </c>
      <c r="F27" s="4">
        <f t="shared" si="0"/>
        <v>13.05388786823337</v>
      </c>
      <c r="G27" s="28">
        <v>80</v>
      </c>
      <c r="H27" s="5">
        <f>H26+(((H12+H11)/2)*($G12-$G11))</f>
        <v>134.90413312318634</v>
      </c>
      <c r="I27" s="18"/>
    </row>
    <row r="28" spans="2:8" s="1" customFormat="1" ht="15" customHeight="1">
      <c r="B28" s="27">
        <v>100</v>
      </c>
      <c r="C28" s="10">
        <f t="shared" si="0"/>
        <v>38.67937247868548</v>
      </c>
      <c r="D28" s="10">
        <f t="shared" si="0"/>
        <v>103.94400177332167</v>
      </c>
      <c r="E28" s="10">
        <f t="shared" si="0"/>
        <v>208.80018090186695</v>
      </c>
      <c r="F28" s="10">
        <f t="shared" si="0"/>
        <v>15.980273921163128</v>
      </c>
      <c r="G28" s="34">
        <v>100</v>
      </c>
      <c r="H28" s="8">
        <f>H27+(((H13+H12)/2)*($G13-$G12))</f>
        <v>152.9633835481037</v>
      </c>
    </row>
    <row r="29" s="1" customFormat="1" ht="15" customHeight="1"/>
    <row r="30" s="1" customFormat="1" ht="15" customHeight="1"/>
    <row r="31" spans="2:4" ht="12.75">
      <c r="B31" s="44" t="s">
        <v>26</v>
      </c>
      <c r="C31" s="45" t="s">
        <v>0</v>
      </c>
      <c r="D31" s="46" t="s">
        <v>1</v>
      </c>
    </row>
    <row r="32" spans="2:4" ht="12.75">
      <c r="B32" s="47" t="s">
        <v>14</v>
      </c>
      <c r="C32" s="4">
        <v>1.1722315571295017</v>
      </c>
      <c r="D32" s="48">
        <v>32.39659647374714</v>
      </c>
    </row>
    <row r="33" spans="2:4" ht="12.75">
      <c r="B33" s="47" t="s">
        <v>15</v>
      </c>
      <c r="C33" s="4">
        <v>12.673307313752122</v>
      </c>
      <c r="D33" s="48">
        <v>99.45998412901486</v>
      </c>
    </row>
    <row r="34" spans="2:4" ht="12.75">
      <c r="B34" s="47" t="s">
        <v>16</v>
      </c>
      <c r="C34" s="4">
        <v>38.04756718961442</v>
      </c>
      <c r="D34" s="48">
        <v>203.2805308138334</v>
      </c>
    </row>
    <row r="35" spans="2:4" ht="12.75">
      <c r="B35" s="47" t="s">
        <v>25</v>
      </c>
      <c r="C35" s="4">
        <f>Diap7!I28/2</f>
        <v>0</v>
      </c>
      <c r="D35" s="48">
        <v>134.90413312318634</v>
      </c>
    </row>
    <row r="36" spans="2:4" ht="12.75">
      <c r="B36" s="49" t="s">
        <v>13</v>
      </c>
      <c r="C36" s="10">
        <v>1.564237407263383</v>
      </c>
      <c r="D36" s="50">
        <v>13.05388786823337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2003-10-29T07:41:07Z</cp:lastPrinted>
  <dcterms:created xsi:type="dcterms:W3CDTF">2002-10-09T04:44:43Z</dcterms:created>
  <dcterms:modified xsi:type="dcterms:W3CDTF">2003-11-05T09:15:29Z</dcterms:modified>
  <cp:category/>
  <cp:version/>
  <cp:contentType/>
  <cp:contentStatus/>
</cp:coreProperties>
</file>